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B:\Año 2020\información y soportes ley de transparencia 2020\5. PRESUPUESTO\Presupuesto general\2020\Ingreso\"/>
    </mc:Choice>
  </mc:AlternateContent>
  <xr:revisionPtr revIDLastSave="0" documentId="8_{2CD38030-2496-4356-A209-7DE518650C2F}" xr6:coauthVersionLast="45" xr6:coauthVersionMax="45" xr10:uidLastSave="{00000000-0000-0000-0000-000000000000}"/>
  <bookViews>
    <workbookView xWindow="-120" yWindow="-120" windowWidth="20730" windowHeight="11160" xr2:uid="{6FBE48A3-AA57-4D03-A893-BBC60A8C04B2}"/>
  </bookViews>
  <sheets>
    <sheet name="Anexo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hidden="1">#REF!</definedName>
    <definedName name="ANEXO" hidden="1">'[2]Inversión total en programas'!$50:$50,'[2]Inversión total en programas'!$60:$63</definedName>
    <definedName name="_xlnm.Print_Area" localSheetId="0">'Anexo 1'!$A$1:$G$37</definedName>
    <definedName name="_xlnm.Print_Area">#REF!</definedName>
    <definedName name="AREAS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'[5]Anexo 1 Minagricultura'!#REF!</definedName>
    <definedName name="CABEZAS_PROYEC">'Anexo 1'!#REF!</definedName>
    <definedName name="CONTRATOS">#REF!</definedName>
    <definedName name="CUOTAPPC2005">'Anexo 1'!#REF!</definedName>
    <definedName name="CUOTAPPC2013">'Anexo 1'!#REF!</definedName>
    <definedName name="CUOTAPPC203">'Anexo 1'!#REF!</definedName>
    <definedName name="DIAG_PPC">#REF!</definedName>
    <definedName name="DIRECCION">[6]consecutivo!$M$9:$M$13</definedName>
    <definedName name="DISTRIBUIDOR">#REF!</definedName>
    <definedName name="Dólar">#REF!</definedName>
    <definedName name="eeeee">'[1]Ejecución ingresos 2019'!#REF!</definedName>
    <definedName name="EPPC">'Anexo 1'!#REF!</definedName>
    <definedName name="Euro">#REF!</definedName>
    <definedName name="FDGFDG">#REF!</definedName>
    <definedName name="FECHA_DE_RECIBIDO">[7]BASE!$E$3:$E$177</definedName>
    <definedName name="FOMENTO">'Anexo 1'!#REF!</definedName>
    <definedName name="FOMENTOS">'[10]Anexo 1 Minagricultura'!$C$51</definedName>
    <definedName name="GTOSEPPC">#REF!</definedName>
    <definedName name="HONORAUDI_JURIDIC">#REF!</definedName>
    <definedName name="HONTOTAL">#REF!</definedName>
    <definedName name="Incremento">#REF!</definedName>
    <definedName name="Inflación">#REF!</definedName>
    <definedName name="JORTIZ">#REF!</definedName>
    <definedName name="LABORATORIOS">#REF!</definedName>
    <definedName name="NOMBDISTRI">#REF!</definedName>
    <definedName name="Pasajes">#REF!</definedName>
    <definedName name="ppc">'Anexo 1'!$D$14</definedName>
    <definedName name="RESERV_FUTU">#REF!</definedName>
    <definedName name="saldo">'[1]Ejecución ingresos 2019'!#REF!</definedName>
    <definedName name="saldos">'[1]Ejecución ingresos 2019'!#REF!</definedName>
    <definedName name="SUPERA2004">'Anexo 1'!#REF!</definedName>
    <definedName name="SUPERA2005">'Anexo 1'!#REF!</definedName>
    <definedName name="SUPERA2010">'[12]Anexo 1 Minagricultura'!$C$21</definedName>
    <definedName name="SUPERA2012">'Anexo 1'!#REF!</definedName>
    <definedName name="SUPERAVIT">#REF!</definedName>
    <definedName name="SUPERAVIT2005_FNP">#REF!</definedName>
    <definedName name="SUPERAVITPPC_2005">#REF!</definedName>
    <definedName name="TIPOS">#REF!</definedName>
    <definedName name="_xlnm.Print_Titles" localSheetId="0">'Anexo 1'!$1:$4</definedName>
    <definedName name="_xlnm.Print_Titles">#REF!</definedName>
    <definedName name="VTAS2005">'Anexo 1'!$D$31</definedName>
    <definedName name="xx">[13]Ingresos!$C$19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localSheetId="0" hidden="1">'Anexo 1'!$A$1:$D$37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>'[15]Ingresos 2014'!#REF!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C12" i="1"/>
  <c r="C10" i="1" s="1"/>
  <c r="D12" i="1"/>
  <c r="D10" i="1" s="1"/>
  <c r="F10" i="1" s="1"/>
  <c r="E12" i="1"/>
  <c r="E10" i="1" s="1"/>
  <c r="F13" i="1"/>
  <c r="F14" i="1"/>
  <c r="F15" i="1"/>
  <c r="B16" i="1"/>
  <c r="C16" i="1"/>
  <c r="D16" i="1"/>
  <c r="E16" i="1"/>
  <c r="F16" i="1"/>
  <c r="F17" i="1"/>
  <c r="F18" i="1"/>
  <c r="F19" i="1"/>
  <c r="B20" i="1"/>
  <c r="B10" i="1" s="1"/>
  <c r="C20" i="1"/>
  <c r="D20" i="1"/>
  <c r="E20" i="1"/>
  <c r="F20" i="1" s="1"/>
  <c r="F21" i="1"/>
  <c r="F22" i="1"/>
  <c r="F40" i="1" s="1"/>
  <c r="F23" i="1"/>
  <c r="B24" i="1"/>
  <c r="F25" i="1"/>
  <c r="B26" i="1"/>
  <c r="C26" i="1"/>
  <c r="C24" i="1" s="1"/>
  <c r="C37" i="1" s="1"/>
  <c r="D26" i="1"/>
  <c r="D24" i="1" s="1"/>
  <c r="E26" i="1"/>
  <c r="E24" i="1" s="1"/>
  <c r="E37" i="1" s="1"/>
  <c r="F27" i="1"/>
  <c r="F28" i="1"/>
  <c r="B30" i="1"/>
  <c r="C30" i="1"/>
  <c r="D30" i="1"/>
  <c r="E30" i="1"/>
  <c r="F30" i="1"/>
  <c r="F31" i="1"/>
  <c r="F32" i="1"/>
  <c r="F33" i="1"/>
  <c r="F34" i="1"/>
  <c r="F35" i="1"/>
  <c r="D39" i="1"/>
  <c r="F39" i="1"/>
  <c r="D40" i="1"/>
  <c r="B37" i="1" l="1"/>
  <c r="D37" i="1"/>
  <c r="F24" i="1"/>
  <c r="F26" i="1"/>
  <c r="F12" i="1"/>
  <c r="F37" i="1" l="1"/>
  <c r="G37" i="1"/>
  <c r="G12" i="1"/>
  <c r="G26" i="1"/>
  <c r="G34" i="1" l="1"/>
  <c r="G22" i="1"/>
  <c r="G21" i="1"/>
  <c r="G27" i="1"/>
  <c r="G30" i="1"/>
  <c r="G13" i="1"/>
  <c r="G14" i="1"/>
  <c r="G28" i="1"/>
  <c r="G31" i="1"/>
  <c r="G35" i="1"/>
  <c r="G20" i="1"/>
  <c r="G33" i="1"/>
  <c r="G10" i="1"/>
  <c r="G18" i="1"/>
  <c r="G32" i="1"/>
  <c r="G17" i="1"/>
  <c r="G16" i="1"/>
  <c r="G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Oscar Rubio</author>
  </authors>
  <commentList>
    <comment ref="C9" authorId="0" shapeId="0" xr:uid="{806F199D-E6E2-4D73-BF0A-59E832CD8CC1}">
      <text>
        <r>
          <rPr>
            <sz val="9"/>
            <color indexed="81"/>
            <rFont val="Tahoma"/>
            <family val="2"/>
          </rPr>
          <t>Presupuesto modificado hasta el acuerdo No 09/19 del 26 de junio de 2019</t>
        </r>
      </text>
    </comment>
    <comment ref="C12" authorId="0" shapeId="0" xr:uid="{ADB4F170-2090-4E2F-B196-768867C901D1}">
      <text>
        <r>
          <rPr>
            <sz val="9"/>
            <color indexed="81"/>
            <rFont val="Tahoma"/>
            <family val="2"/>
          </rPr>
          <t>Beneficio estimado 4.840.880 cabezas, por $8.833 cuota fomento.</t>
        </r>
      </text>
    </comment>
    <comment ref="F12" authorId="0" shapeId="0" xr:uid="{3C2C231D-3CB1-4E7F-BCC5-2C8582500514}">
      <text>
        <r>
          <rPr>
            <sz val="9"/>
            <color indexed="81"/>
            <rFont val="Tahoma"/>
            <family val="2"/>
          </rPr>
          <t>Beneficio estimado 5,124,438 cabezas, por $9,363 cuota fomento.</t>
        </r>
      </text>
    </comment>
    <comment ref="B16" authorId="0" shapeId="0" xr:uid="{9332251C-1A42-408F-B46A-0FA9A404C8D1}">
      <text>
        <r>
          <rPr>
            <sz val="8"/>
            <color indexed="81"/>
            <rFont val="Tahoma"/>
            <family val="2"/>
          </rPr>
          <t>Teniendo en cuenta el comportamiento de pago los ultimos meses se estima: 1). Cartera correspondiente a: Afamaz,Frigonordeste,Jericó,Agropecuaria Santa Cruz,Paso Real,Porcicola Colombiana y Fondo Ganadero del Tolima  $206.451.084</t>
        </r>
        <r>
          <rPr>
            <b/>
            <sz val="8"/>
            <color indexed="81"/>
            <rFont val="Tahoma"/>
            <family val="2"/>
          </rPr>
          <t xml:space="preserve">
 </t>
        </r>
      </text>
    </comment>
    <comment ref="A33" authorId="0" shapeId="0" xr:uid="{D35D290F-068D-4395-AA77-9EA44FE1DCD4}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Aprovechamiento, intereses mora distribuidores y comites,ajuste diferencia en cambio importaciones</t>
        </r>
      </text>
    </comment>
    <comment ref="A34" authorId="0" shapeId="0" xr:uid="{10BEC904-1C5F-4E2F-8235-DAE43349620B}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Intereses recaudadores,Ventas de publicaciones y videos de capacitación</t>
        </r>
      </text>
    </comment>
  </commentList>
</comments>
</file>

<file path=xl/sharedStrings.xml><?xml version="1.0" encoding="utf-8"?>
<sst xmlns="http://schemas.openxmlformats.org/spreadsheetml/2006/main" count="42" uniqueCount="32">
  <si>
    <t>EPPC</t>
  </si>
  <si>
    <t>FNP</t>
  </si>
  <si>
    <t>TOTAL INGRESOS</t>
  </si>
  <si>
    <t>Programas y proyectos FNP</t>
  </si>
  <si>
    <t>Extraordinarios FNP</t>
  </si>
  <si>
    <t>Financieros PPC</t>
  </si>
  <si>
    <t>Financieros FNP</t>
  </si>
  <si>
    <t>Ventas Programa PPC</t>
  </si>
  <si>
    <t>OTROS INGRESOS</t>
  </si>
  <si>
    <t>Rendimientos Financieros PPC</t>
  </si>
  <si>
    <t>Rendimientos Financieros FNP</t>
  </si>
  <si>
    <t>INGRESOS FINANCIEROS</t>
  </si>
  <si>
    <t>INGRESOS NO OPERACIONALES</t>
  </si>
  <si>
    <t>Cuota de Erradicación Peste Porcina Clásica</t>
  </si>
  <si>
    <t>Cuota de Fomento</t>
  </si>
  <si>
    <t>SUPERÁVIT VIGENCIAS ANTERIORES</t>
  </si>
  <si>
    <t>CUOTA VIGENCIAS ANTERIORES</t>
  </si>
  <si>
    <t xml:space="preserve">CUOTA DE FOMENTO PORCÍCOLA </t>
  </si>
  <si>
    <t>INGRESOS OPERACIONALES</t>
  </si>
  <si>
    <t>AÑO 2020</t>
  </si>
  <si>
    <t>AÑO 2019</t>
  </si>
  <si>
    <t>MODIFICADO</t>
  </si>
  <si>
    <t>INICIAL</t>
  </si>
  <si>
    <t>DEFINITIVO</t>
  </si>
  <si>
    <t>% PARTICIPACIÓN</t>
  </si>
  <si>
    <t>PRESUPUESTO</t>
  </si>
  <si>
    <t>ACUERDO 5/20</t>
  </si>
  <si>
    <t>CUENTAS</t>
  </si>
  <si>
    <t>ANEXO 1</t>
  </si>
  <si>
    <t>PRESUPUESTO DE INGRESOS VIGENCIA  2.020</t>
  </si>
  <si>
    <t>DIRECCIÓN DE PLANEACIÓN Y SEGUIMIENTO PRESUPUESTAL</t>
  </si>
  <si>
    <t>MINISTERIO DE AGRICULTURA Y 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</si>
</sst>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_ ;_ * \-#,##0_ ;_ * &quot;-&quot;_ ;_ @_ 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_ * #,##0_ ;_ * \-#,##0_ ;_ * &quot;-&quot;??_ ;_ @_ "/>
    <numFmt numFmtId="169" formatCode="_ * #,##0.00_ ;_ * \-#,##0.00_ ;_ * &quot;-&quot;_ ;_ @_ "/>
  </numFmts>
  <fonts count="11" x14ac:knownFonts="1">
    <font>
      <sz val="10"/>
      <name val="Arial"/>
    </font>
    <font>
      <sz val="10"/>
      <name val="Arial"/>
    </font>
    <font>
      <sz val="10"/>
      <name val="Comic Sans MS"/>
      <family val="4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0"/>
      <name val="Comic Sans MS"/>
      <family val="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 style="double">
        <color indexed="64"/>
      </left>
      <right style="thin">
        <color indexed="64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double">
        <color indexed="64"/>
      </right>
      <top/>
      <bottom style="thin">
        <color indexed="55"/>
      </bottom>
      <diagonal/>
    </border>
    <border>
      <left/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 style="double">
        <color indexed="64"/>
      </left>
      <right style="thin">
        <color indexed="64"/>
      </right>
      <top/>
      <bottom style="thin">
        <color indexed="55"/>
      </bottom>
      <diagonal/>
    </border>
    <border>
      <left/>
      <right style="double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164" fontId="2" fillId="0" borderId="0" xfId="2" applyFont="1"/>
    <xf numFmtId="166" fontId="2" fillId="0" borderId="0" xfId="4" applyNumberFormat="1" applyFont="1"/>
    <xf numFmtId="0" fontId="3" fillId="0" borderId="0" xfId="0" applyFont="1"/>
    <xf numFmtId="168" fontId="4" fillId="2" borderId="0" xfId="5" applyNumberFormat="1" applyFont="1" applyFill="1" applyBorder="1" applyAlignment="1">
      <alignment wrapText="1"/>
    </xf>
    <xf numFmtId="168" fontId="2" fillId="0" borderId="0" xfId="0" applyNumberFormat="1" applyFont="1"/>
    <xf numFmtId="0" fontId="4" fillId="2" borderId="0" xfId="0" applyFont="1" applyFill="1" applyAlignment="1">
      <alignment wrapText="1"/>
    </xf>
    <xf numFmtId="168" fontId="2" fillId="2" borderId="0" xfId="0" applyNumberFormat="1" applyFont="1" applyFill="1"/>
    <xf numFmtId="10" fontId="5" fillId="0" borderId="1" xfId="3" applyNumberFormat="1" applyFont="1" applyFill="1" applyBorder="1" applyAlignment="1">
      <alignment wrapText="1"/>
    </xf>
    <xf numFmtId="168" fontId="5" fillId="0" borderId="2" xfId="0" applyNumberFormat="1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2" fillId="2" borderId="0" xfId="0" applyFont="1" applyFill="1"/>
    <xf numFmtId="10" fontId="4" fillId="0" borderId="4" xfId="3" applyNumberFormat="1" applyFont="1" applyFill="1" applyBorder="1" applyAlignment="1">
      <alignment wrapText="1"/>
    </xf>
    <xf numFmtId="168" fontId="4" fillId="0" borderId="5" xfId="5" applyNumberFormat="1" applyFont="1" applyFill="1" applyBorder="1" applyAlignment="1">
      <alignment wrapText="1"/>
    </xf>
    <xf numFmtId="168" fontId="4" fillId="0" borderId="6" xfId="5" applyNumberFormat="1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169" fontId="2" fillId="0" borderId="0" xfId="2" applyNumberFormat="1" applyFont="1"/>
    <xf numFmtId="168" fontId="4" fillId="0" borderId="8" xfId="5" applyNumberFormat="1" applyFont="1" applyFill="1" applyBorder="1" applyAlignment="1">
      <alignment wrapText="1"/>
    </xf>
    <xf numFmtId="168" fontId="4" fillId="0" borderId="9" xfId="5" applyNumberFormat="1" applyFont="1" applyFill="1" applyBorder="1" applyAlignment="1">
      <alignment wrapText="1"/>
    </xf>
    <xf numFmtId="0" fontId="4" fillId="0" borderId="10" xfId="0" applyFont="1" applyBorder="1" applyAlignment="1">
      <alignment wrapText="1"/>
    </xf>
    <xf numFmtId="10" fontId="5" fillId="0" borderId="4" xfId="3" applyNumberFormat="1" applyFont="1" applyFill="1" applyBorder="1" applyAlignment="1">
      <alignment wrapText="1"/>
    </xf>
    <xf numFmtId="168" fontId="5" fillId="0" borderId="8" xfId="5" applyNumberFormat="1" applyFont="1" applyFill="1" applyBorder="1" applyAlignment="1">
      <alignment wrapText="1"/>
    </xf>
    <xf numFmtId="0" fontId="5" fillId="0" borderId="10" xfId="0" applyFont="1" applyBorder="1" applyAlignment="1">
      <alignment wrapText="1"/>
    </xf>
    <xf numFmtId="164" fontId="6" fillId="0" borderId="0" xfId="2" applyFont="1"/>
    <xf numFmtId="10" fontId="4" fillId="0" borderId="11" xfId="3" applyNumberFormat="1" applyFont="1" applyFill="1" applyBorder="1" applyAlignment="1">
      <alignment wrapText="1"/>
    </xf>
    <xf numFmtId="168" fontId="4" fillId="0" borderId="12" xfId="3" applyNumberFormat="1" applyFont="1" applyFill="1" applyBorder="1" applyAlignment="1">
      <alignment wrapText="1"/>
    </xf>
    <xf numFmtId="168" fontId="4" fillId="0" borderId="13" xfId="5" applyNumberFormat="1" applyFont="1" applyFill="1" applyBorder="1" applyAlignment="1">
      <alignment wrapText="1"/>
    </xf>
    <xf numFmtId="0" fontId="4" fillId="0" borderId="14" xfId="0" applyFont="1" applyBorder="1" applyAlignment="1">
      <alignment wrapText="1"/>
    </xf>
    <xf numFmtId="168" fontId="4" fillId="0" borderId="9" xfId="3" applyNumberFormat="1" applyFont="1" applyFill="1" applyBorder="1" applyAlignment="1">
      <alignment wrapText="1"/>
    </xf>
    <xf numFmtId="168" fontId="5" fillId="0" borderId="13" xfId="5" applyNumberFormat="1" applyFont="1" applyFill="1" applyBorder="1" applyAlignment="1">
      <alignment wrapText="1"/>
    </xf>
    <xf numFmtId="0" fontId="5" fillId="0" borderId="14" xfId="0" applyFont="1" applyBorder="1" applyAlignment="1">
      <alignment wrapText="1"/>
    </xf>
    <xf numFmtId="10" fontId="4" fillId="0" borderId="15" xfId="3" applyNumberFormat="1" applyFont="1" applyFill="1" applyBorder="1" applyAlignment="1">
      <alignment wrapText="1"/>
    </xf>
    <xf numFmtId="168" fontId="5" fillId="0" borderId="9" xfId="5" applyNumberFormat="1" applyFont="1" applyFill="1" applyBorder="1" applyAlignment="1">
      <alignment wrapText="1"/>
    </xf>
    <xf numFmtId="164" fontId="2" fillId="0" borderId="0" xfId="0" applyNumberFormat="1" applyFont="1"/>
    <xf numFmtId="167" fontId="2" fillId="2" borderId="0" xfId="1" applyFont="1" applyFill="1"/>
    <xf numFmtId="166" fontId="5" fillId="0" borderId="12" xfId="4" applyNumberFormat="1" applyFont="1" applyFill="1" applyBorder="1" applyAlignment="1">
      <alignment wrapText="1"/>
    </xf>
    <xf numFmtId="166" fontId="5" fillId="0" borderId="13" xfId="4" applyNumberFormat="1" applyFont="1" applyFill="1" applyBorder="1" applyAlignment="1">
      <alignment wrapText="1"/>
    </xf>
    <xf numFmtId="166" fontId="5" fillId="0" borderId="16" xfId="4" applyNumberFormat="1" applyFont="1" applyFill="1" applyBorder="1" applyAlignment="1">
      <alignment horizontal="center" wrapText="1"/>
    </xf>
    <xf numFmtId="0" fontId="5" fillId="0" borderId="17" xfId="0" applyFont="1" applyBorder="1" applyAlignment="1">
      <alignment horizontal="left" wrapText="1"/>
    </xf>
    <xf numFmtId="0" fontId="5" fillId="0" borderId="18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24" xfId="0" applyFont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2" fillId="2" borderId="0" xfId="2" applyFont="1" applyFill="1"/>
    <xf numFmtId="0" fontId="4" fillId="0" borderId="0" xfId="0" applyFont="1"/>
    <xf numFmtId="166" fontId="4" fillId="0" borderId="0" xfId="4" applyNumberFormat="1" applyFont="1" applyFill="1"/>
  </cellXfs>
  <cellStyles count="6">
    <cellStyle name="Millares" xfId="1" builtinId="3"/>
    <cellStyle name="Millares [0]" xfId="2" builtinId="6"/>
    <cellStyle name="Millares_Formato Presupuesto Minagricultura" xfId="5" xr:uid="{4F125F12-73AE-4BC2-AE1A-06E472ED7998}"/>
    <cellStyle name="Millares_INGRESOS 2005" xfId="4" xr:uid="{A72D8946-A7B3-49FD-B8F1-CD27A8C9D7C3}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20/Acuerdos/Definitivo/ANEXO%20ACUERDO%2005-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7/Presupuesto%202017/Presupuesto%202017%203ra%20version/Anexos/Presupuesto%20PPC%2020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Ortiz/Desktop/PPC2013/PRESUPUESTO%202014/PRESUPUESTO%20DEFINITIVO%202014%20NOV/Desagregado%20PPC%202014%20%20defini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7/AJUSTE%20SALARIOSdef/Ajuste%20salariosde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TOS%20ACP%20FNP/MATRIZ%20DE%20CONTROL%20A&#209;O%202011(borrador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torppc/AppData/Local/Microsoft/Windows/Temporary%20Internet%20Files/Content.IE5/68SX2PI0/Desagregado%20&#193;rea%20201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os ingresos"/>
      <sheetName val="Rendimientos "/>
      <sheetName val="Ejecución ingresos 2019"/>
      <sheetName val="Ventas EPPC"/>
      <sheetName val="Ejecución gastos 2019"/>
      <sheetName val="Superavit 2019"/>
      <sheetName val="superavit"/>
      <sheetName val="Anexo 3"/>
      <sheetName val="Anexo 4"/>
      <sheetName val="Funcionamiento"/>
      <sheetName val="Nómina y honorarios 2020"/>
      <sheetName val="ht"/>
      <sheetName val="cal nomina"/>
      <sheetName val="Comparativo nómina 2019-2020"/>
      <sheetName val="Comparativo gastos personal 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8">
          <cell r="G8">
            <v>26850016</v>
          </cell>
        </row>
      </sheetData>
      <sheetData sheetId="10">
        <row r="12">
          <cell r="K12">
            <v>676689408.64586663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vs 2016"/>
      <sheetName val="justificacion formulada"/>
      <sheetName val="Consolidado área PPC "/>
      <sheetName val="Recolección desechos y archivo"/>
      <sheetName val="Admon BD 2016"/>
      <sheetName val="Aux comités 2016"/>
      <sheetName val="Vacunadores Chapeteadores"/>
      <sheetName val="Censo 2016"/>
      <sheetName val="Vigilancia PPC"/>
      <sheetName val="Ventas PPC"/>
      <sheetName val="Anexo comunicaciones"/>
      <sheetName val="REUNIÓNES (2)"/>
      <sheetName val="Ingresos 2016"/>
      <sheetName val="Anexo materiales y dotaciones"/>
      <sheetName val="Arriendos"/>
      <sheetName val="Aux distribuidores 2016"/>
      <sheetName val="Aux Coord y Gastos de Viaje"/>
      <sheetName val="Progra vigilancia enf 2015"/>
      <sheetName val="anexo impresos y publicaciones"/>
      <sheetName val="NOMINA HONORARIOS 2015"/>
      <sheetName val="BRIGADAS"/>
      <sheetName val="Correo"/>
      <sheetName val="NOMINA HONORARIOS 2013"/>
      <sheetName val="Participación x dosis"/>
      <sheetName val="SIMULACROS"/>
      <sheetName val="Biologico II"/>
      <sheetName val="BIOLÓGICO 2016"/>
      <sheetName val="Chapetas ZL"/>
      <sheetName val="Chapetas Z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ómina y honorarios 2017"/>
      <sheetName val="Hoja1"/>
      <sheetName val="Vencimientos"/>
      <sheetName val="Hoja1 (2)"/>
      <sheetName val="Vencimientos (2)"/>
      <sheetName val="Nómina anual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  <sheetName val="Anexo 4"/>
      <sheetName val="Anexo 2 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ecutivo"/>
      <sheetName val="Vencimientos"/>
      <sheetName val="CONTROL CONTRATOS 2011"/>
      <sheetName val="Hoja1"/>
    </sheetNames>
    <sheetDataSet>
      <sheetData sheetId="0">
        <row r="9">
          <cell r="M9" t="str">
            <v>FUNCIONAMIENTO</v>
          </cell>
        </row>
        <row r="10">
          <cell r="M10" t="str">
            <v>MERCADEO</v>
          </cell>
        </row>
        <row r="11">
          <cell r="M11" t="str">
            <v>PPC</v>
          </cell>
        </row>
        <row r="12">
          <cell r="M12" t="str">
            <v>ECONOMICA</v>
          </cell>
        </row>
        <row r="13">
          <cell r="M13" t="str">
            <v>TECNICA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971F1-E3DA-4F69-B172-690CFDA59F5F}">
  <sheetPr>
    <pageSetUpPr fitToPage="1"/>
  </sheetPr>
  <dimension ref="A1:L493"/>
  <sheetViews>
    <sheetView tabSelected="1" zoomScale="55" zoomScaleNormal="55" zoomScaleSheetLayoutView="80" workbookViewId="0">
      <pane xSplit="1" ySplit="9" topLeftCell="D10" activePane="bottomRight" state="frozen"/>
      <selection activeCell="X27" sqref="X27"/>
      <selection pane="topRight" activeCell="X27" sqref="X27"/>
      <selection pane="bottomLeft" activeCell="X27" sqref="X27"/>
      <selection pane="bottomRight" activeCell="E18" sqref="E18"/>
    </sheetView>
  </sheetViews>
  <sheetFormatPr baseColWidth="10" defaultRowHeight="15" x14ac:dyDescent="0.3"/>
  <cols>
    <col min="1" max="1" width="35.5703125" style="1" customWidth="1"/>
    <col min="2" max="2" width="19.85546875" style="3" hidden="1" customWidth="1"/>
    <col min="3" max="3" width="21.7109375" style="3" hidden="1" customWidth="1"/>
    <col min="4" max="4" width="22.42578125" style="1" bestFit="1" customWidth="1"/>
    <col min="5" max="5" width="20.5703125" style="1" customWidth="1"/>
    <col min="6" max="6" width="22.42578125" style="1" bestFit="1" customWidth="1"/>
    <col min="7" max="7" width="21.7109375" style="1" customWidth="1"/>
    <col min="8" max="8" width="23" style="1" customWidth="1"/>
    <col min="9" max="9" width="18" style="2" bestFit="1" customWidth="1"/>
    <col min="10" max="10" width="12.5703125" style="1" bestFit="1" customWidth="1"/>
    <col min="11" max="11" width="16.140625" style="1" bestFit="1" customWidth="1"/>
    <col min="12" max="12" width="12" style="1" bestFit="1" customWidth="1"/>
    <col min="13" max="13" width="11.85546875" style="1" bestFit="1" customWidth="1"/>
    <col min="14" max="14" width="12" style="1" bestFit="1" customWidth="1"/>
    <col min="15" max="16384" width="11.42578125" style="1"/>
  </cols>
  <sheetData>
    <row r="1" spans="1:12" ht="15.75" x14ac:dyDescent="0.3">
      <c r="A1" s="58"/>
      <c r="B1" s="59"/>
      <c r="C1" s="59"/>
      <c r="D1" s="58"/>
      <c r="E1" s="58"/>
      <c r="F1" s="58"/>
      <c r="G1" s="58"/>
      <c r="H1" s="12"/>
    </row>
    <row r="2" spans="1:12" ht="15.75" x14ac:dyDescent="0.3">
      <c r="A2" s="56" t="s">
        <v>31</v>
      </c>
      <c r="B2" s="56"/>
      <c r="C2" s="56"/>
      <c r="D2" s="56"/>
      <c r="E2" s="56"/>
      <c r="F2" s="56"/>
      <c r="G2" s="56"/>
      <c r="H2" s="12"/>
    </row>
    <row r="3" spans="1:12" ht="15.75" x14ac:dyDescent="0.3">
      <c r="A3" s="56" t="s">
        <v>30</v>
      </c>
      <c r="B3" s="56"/>
      <c r="C3" s="56"/>
      <c r="D3" s="56"/>
      <c r="E3" s="56"/>
      <c r="F3" s="56"/>
      <c r="G3" s="56"/>
      <c r="H3" s="12"/>
    </row>
    <row r="4" spans="1:12" s="12" customFormat="1" ht="15.75" x14ac:dyDescent="0.3">
      <c r="A4" s="56" t="s">
        <v>29</v>
      </c>
      <c r="B4" s="56"/>
      <c r="C4" s="56"/>
      <c r="D4" s="56"/>
      <c r="E4" s="56"/>
      <c r="F4" s="56"/>
      <c r="G4" s="56"/>
      <c r="I4" s="57"/>
    </row>
    <row r="5" spans="1:12" ht="15.75" x14ac:dyDescent="0.3">
      <c r="A5" s="56" t="s">
        <v>28</v>
      </c>
      <c r="B5" s="56"/>
      <c r="C5" s="56"/>
      <c r="D5" s="56"/>
      <c r="E5" s="56"/>
      <c r="F5" s="56"/>
      <c r="G5" s="56"/>
      <c r="H5" s="12"/>
    </row>
    <row r="6" spans="1:12" ht="16.5" thickBot="1" x14ac:dyDescent="0.35">
      <c r="A6" s="55"/>
      <c r="B6" s="55"/>
      <c r="C6" s="55"/>
      <c r="D6" s="55"/>
      <c r="E6" s="55"/>
      <c r="F6" s="55"/>
      <c r="G6" s="55"/>
      <c r="H6" s="12"/>
    </row>
    <row r="7" spans="1:12" ht="31.5" customHeight="1" thickTop="1" x14ac:dyDescent="0.3">
      <c r="A7" s="54" t="s">
        <v>27</v>
      </c>
      <c r="B7" s="53" t="s">
        <v>25</v>
      </c>
      <c r="C7" s="53" t="s">
        <v>25</v>
      </c>
      <c r="D7" s="51" t="s">
        <v>25</v>
      </c>
      <c r="E7" s="52" t="s">
        <v>26</v>
      </c>
      <c r="F7" s="51" t="s">
        <v>25</v>
      </c>
      <c r="G7" s="50" t="s">
        <v>24</v>
      </c>
      <c r="H7" s="12"/>
    </row>
    <row r="8" spans="1:12" ht="15.75" x14ac:dyDescent="0.3">
      <c r="A8" s="49"/>
      <c r="B8" s="48" t="s">
        <v>22</v>
      </c>
      <c r="C8" s="48" t="s">
        <v>23</v>
      </c>
      <c r="D8" s="46" t="s">
        <v>22</v>
      </c>
      <c r="E8" s="47"/>
      <c r="F8" s="46" t="s">
        <v>21</v>
      </c>
      <c r="G8" s="45"/>
      <c r="H8" s="12"/>
    </row>
    <row r="9" spans="1:12" ht="16.5" thickBot="1" x14ac:dyDescent="0.35">
      <c r="A9" s="44"/>
      <c r="B9" s="43" t="s">
        <v>20</v>
      </c>
      <c r="C9" s="43" t="s">
        <v>20</v>
      </c>
      <c r="D9" s="41" t="s">
        <v>19</v>
      </c>
      <c r="E9" s="42"/>
      <c r="F9" s="41" t="s">
        <v>19</v>
      </c>
      <c r="G9" s="40"/>
      <c r="H9" s="12"/>
    </row>
    <row r="10" spans="1:12" ht="15.75" customHeight="1" x14ac:dyDescent="0.3">
      <c r="A10" s="39" t="s">
        <v>18</v>
      </c>
      <c r="B10" s="38">
        <f>+B12+B16+B20</f>
        <v>44181760414.019905</v>
      </c>
      <c r="C10" s="38">
        <f>+C12+C16+C20</f>
        <v>48172747278.019905</v>
      </c>
      <c r="D10" s="38">
        <f>+D12+D16+D20</f>
        <v>48580005213</v>
      </c>
      <c r="E10" s="38">
        <f>+E12+E16+E20</f>
        <v>6179543269.7869797</v>
      </c>
      <c r="F10" s="38">
        <f>+D10+E10</f>
        <v>54759548482.78698</v>
      </c>
      <c r="G10" s="21">
        <f>+F10/$F$37</f>
        <v>0.94899166129147539</v>
      </c>
      <c r="H10" s="12"/>
    </row>
    <row r="11" spans="1:12" ht="13.5" customHeight="1" x14ac:dyDescent="0.3">
      <c r="A11" s="20"/>
      <c r="B11" s="18"/>
      <c r="C11" s="18">
        <v>0</v>
      </c>
      <c r="D11" s="19"/>
      <c r="E11" s="19"/>
      <c r="F11" s="19"/>
      <c r="G11" s="21"/>
      <c r="H11" s="12"/>
    </row>
    <row r="12" spans="1:12" ht="30.75" x14ac:dyDescent="0.3">
      <c r="A12" s="31" t="s">
        <v>17</v>
      </c>
      <c r="B12" s="37">
        <f>+B13+B14</f>
        <v>39467091978.385155</v>
      </c>
      <c r="C12" s="37">
        <f>+C13+C14</f>
        <v>42759493040.385155</v>
      </c>
      <c r="D12" s="36">
        <f>+D13+D14</f>
        <v>48181673656</v>
      </c>
      <c r="E12" s="33">
        <f>+E13+E14</f>
        <v>-201560662</v>
      </c>
      <c r="F12" s="36">
        <f>+D12+E12</f>
        <v>47980112994</v>
      </c>
      <c r="G12" s="21">
        <f>+F12/$F$37</f>
        <v>0.83150296890123998</v>
      </c>
      <c r="H12" s="35"/>
      <c r="J12" s="6"/>
    </row>
    <row r="13" spans="1:12" ht="15.75" x14ac:dyDescent="0.3">
      <c r="A13" s="20" t="s">
        <v>14</v>
      </c>
      <c r="B13" s="18">
        <v>24666932486.490723</v>
      </c>
      <c r="C13" s="19">
        <v>26724683150.490723</v>
      </c>
      <c r="D13" s="19">
        <v>30113546035</v>
      </c>
      <c r="E13" s="19">
        <v>-125975414</v>
      </c>
      <c r="F13" s="19">
        <f>+D13+E13</f>
        <v>29987570621</v>
      </c>
      <c r="G13" s="13">
        <f>+F13/$F$37</f>
        <v>0.51968935555894247</v>
      </c>
      <c r="H13" s="12"/>
      <c r="L13" s="6"/>
    </row>
    <row r="14" spans="1:12" ht="30" x14ac:dyDescent="0.3">
      <c r="A14" s="20" t="s">
        <v>13</v>
      </c>
      <c r="B14" s="18">
        <v>14800159491.894434</v>
      </c>
      <c r="C14" s="19">
        <v>16034809889.894434</v>
      </c>
      <c r="D14" s="19">
        <v>18068127621</v>
      </c>
      <c r="E14" s="19">
        <v>-75585248</v>
      </c>
      <c r="F14" s="19">
        <f>+D14+E14</f>
        <v>17992542373</v>
      </c>
      <c r="G14" s="13">
        <f>+F14/$F$37</f>
        <v>0.31181361334229751</v>
      </c>
      <c r="H14" s="12"/>
      <c r="J14" s="2"/>
      <c r="K14" s="34"/>
      <c r="L14" s="6"/>
    </row>
    <row r="15" spans="1:12" ht="15.75" x14ac:dyDescent="0.3">
      <c r="A15" s="20"/>
      <c r="B15" s="18"/>
      <c r="C15" s="18"/>
      <c r="D15" s="19"/>
      <c r="E15" s="19"/>
      <c r="F15" s="19">
        <f>+D15+E15</f>
        <v>0</v>
      </c>
      <c r="G15" s="13"/>
      <c r="H15" s="12"/>
      <c r="I15" s="24"/>
      <c r="L15" s="6"/>
    </row>
    <row r="16" spans="1:12" ht="30.75" x14ac:dyDescent="0.3">
      <c r="A16" s="23" t="s">
        <v>16</v>
      </c>
      <c r="B16" s="22">
        <f>+B17+B18</f>
        <v>320000000</v>
      </c>
      <c r="C16" s="22">
        <f>+C17+C18</f>
        <v>320000000</v>
      </c>
      <c r="D16" s="33">
        <f>+D17+D18</f>
        <v>398331557</v>
      </c>
      <c r="E16" s="33">
        <f>+E17+E18</f>
        <v>0</v>
      </c>
      <c r="F16" s="33">
        <f>+D16+E16</f>
        <v>398331557</v>
      </c>
      <c r="G16" s="21">
        <f>+F16/$F$37</f>
        <v>6.9031490670722765E-3</v>
      </c>
      <c r="H16" s="12"/>
    </row>
    <row r="17" spans="1:10" ht="15.75" x14ac:dyDescent="0.3">
      <c r="A17" s="20" t="s">
        <v>14</v>
      </c>
      <c r="B17" s="18">
        <v>200000000</v>
      </c>
      <c r="C17" s="18">
        <v>200000000</v>
      </c>
      <c r="D17" s="19">
        <v>248957223</v>
      </c>
      <c r="E17" s="19"/>
      <c r="F17" s="19">
        <f>+D17+E17</f>
        <v>248957223</v>
      </c>
      <c r="G17" s="13">
        <f>+F17/$F$37</f>
        <v>4.3144681647539025E-3</v>
      </c>
      <c r="H17" s="12"/>
    </row>
    <row r="18" spans="1:10" ht="30" x14ac:dyDescent="0.3">
      <c r="A18" s="20" t="s">
        <v>13</v>
      </c>
      <c r="B18" s="18">
        <v>120000000</v>
      </c>
      <c r="C18" s="18">
        <v>120000000</v>
      </c>
      <c r="D18" s="19">
        <v>149374334</v>
      </c>
      <c r="E18" s="19"/>
      <c r="F18" s="19">
        <f>+D18+E18</f>
        <v>149374334</v>
      </c>
      <c r="G18" s="13">
        <f>+F18/$F$37</f>
        <v>2.5886809023183736E-3</v>
      </c>
      <c r="H18" s="2"/>
    </row>
    <row r="19" spans="1:10" ht="15.75" x14ac:dyDescent="0.3">
      <c r="A19" s="20"/>
      <c r="B19" s="18"/>
      <c r="C19" s="18"/>
      <c r="D19" s="19"/>
      <c r="E19" s="19"/>
      <c r="F19" s="19">
        <f>+D19+E19</f>
        <v>0</v>
      </c>
      <c r="G19" s="32"/>
      <c r="H19" s="24"/>
      <c r="I19" s="24"/>
      <c r="J19" s="6"/>
    </row>
    <row r="20" spans="1:10" ht="30.75" x14ac:dyDescent="0.3">
      <c r="A20" s="31" t="s">
        <v>15</v>
      </c>
      <c r="B20" s="30">
        <f>+B21+B22</f>
        <v>4394668435.6347523</v>
      </c>
      <c r="C20" s="30">
        <f>+C21+C22</f>
        <v>5093254237.6347523</v>
      </c>
      <c r="D20" s="30">
        <f>+D21+D22</f>
        <v>0</v>
      </c>
      <c r="E20" s="30">
        <f>+E21+E22</f>
        <v>6381103931.7869797</v>
      </c>
      <c r="F20" s="30">
        <f>+D20+E20</f>
        <v>6381103931.7869797</v>
      </c>
      <c r="G20" s="21">
        <f>+F20/$F$37</f>
        <v>0.11058554332316313</v>
      </c>
      <c r="H20" s="2"/>
    </row>
    <row r="21" spans="1:10" ht="15.75" x14ac:dyDescent="0.3">
      <c r="A21" s="20" t="s">
        <v>14</v>
      </c>
      <c r="B21" s="18">
        <v>2467412227.674778</v>
      </c>
      <c r="C21" s="29">
        <v>3019836311.674778</v>
      </c>
      <c r="D21" s="29"/>
      <c r="E21" s="19">
        <v>4331050383.125</v>
      </c>
      <c r="F21" s="29">
        <f>+D21+E21</f>
        <v>4331050383.125</v>
      </c>
      <c r="G21" s="13">
        <f>+F21/$F$37</f>
        <v>7.50577901406701E-2</v>
      </c>
      <c r="H21" s="12"/>
      <c r="I21" s="24"/>
    </row>
    <row r="22" spans="1:10" ht="30" x14ac:dyDescent="0.3">
      <c r="A22" s="20" t="s">
        <v>13</v>
      </c>
      <c r="B22" s="18">
        <v>1927256207.9599743</v>
      </c>
      <c r="C22" s="29">
        <v>2073417925.9599743</v>
      </c>
      <c r="D22" s="29"/>
      <c r="E22" s="19">
        <v>2050053548.6619797</v>
      </c>
      <c r="F22" s="29">
        <f>+D22+E22</f>
        <v>2050053548.6619797</v>
      </c>
      <c r="G22" s="13">
        <f>+F22/$F$37</f>
        <v>3.552775318249303E-2</v>
      </c>
      <c r="H22" s="12"/>
      <c r="I22" s="24"/>
    </row>
    <row r="23" spans="1:10" ht="15.75" x14ac:dyDescent="0.3">
      <c r="A23" s="28"/>
      <c r="B23" s="27"/>
      <c r="C23" s="26"/>
      <c r="D23" s="26"/>
      <c r="E23" s="26"/>
      <c r="F23" s="26">
        <f>+D23+E23</f>
        <v>0</v>
      </c>
      <c r="G23" s="25"/>
      <c r="H23" s="12"/>
      <c r="I23" s="24"/>
    </row>
    <row r="24" spans="1:10" ht="30.75" x14ac:dyDescent="0.3">
      <c r="A24" s="23" t="s">
        <v>12</v>
      </c>
      <c r="B24" s="22">
        <f>+B26+B30</f>
        <v>2409602226.6000004</v>
      </c>
      <c r="C24" s="22">
        <f>+C26+C30</f>
        <v>2796529726.6000004</v>
      </c>
      <c r="D24" s="22">
        <f>+D26+D30</f>
        <v>2763327861</v>
      </c>
      <c r="E24" s="22">
        <f>+E26+E30</f>
        <v>180000000</v>
      </c>
      <c r="F24" s="22">
        <f>+D24+E24</f>
        <v>2943327861</v>
      </c>
      <c r="G24" s="21">
        <f>+F24/$F$37</f>
        <v>5.1008338708524635E-2</v>
      </c>
      <c r="H24" s="12"/>
    </row>
    <row r="25" spans="1:10" ht="15.75" x14ac:dyDescent="0.3">
      <c r="A25" s="20"/>
      <c r="B25" s="18"/>
      <c r="C25" s="19"/>
      <c r="D25" s="19"/>
      <c r="E25" s="19"/>
      <c r="F25" s="19">
        <f>+D25+E25</f>
        <v>0</v>
      </c>
      <c r="G25" s="21"/>
      <c r="H25" s="12"/>
    </row>
    <row r="26" spans="1:10" ht="15.75" x14ac:dyDescent="0.3">
      <c r="A26" s="23" t="s">
        <v>11</v>
      </c>
      <c r="B26" s="22">
        <f>+B27+B28</f>
        <v>252267306</v>
      </c>
      <c r="C26" s="22">
        <f>+C27+C28</f>
        <v>252267306</v>
      </c>
      <c r="D26" s="22">
        <f>+D27+D28</f>
        <v>285170104</v>
      </c>
      <c r="E26" s="22">
        <f>+E27+E28</f>
        <v>0</v>
      </c>
      <c r="F26" s="22">
        <f>+D26+E26</f>
        <v>285170104</v>
      </c>
      <c r="G26" s="21">
        <f>+F26/$F$37</f>
        <v>4.9420431366538802E-3</v>
      </c>
      <c r="H26" s="12"/>
    </row>
    <row r="27" spans="1:10" ht="15.75" x14ac:dyDescent="0.3">
      <c r="A27" s="20" t="s">
        <v>10</v>
      </c>
      <c r="B27" s="18">
        <v>158655637.5</v>
      </c>
      <c r="C27" s="19">
        <v>158655637.5</v>
      </c>
      <c r="D27" s="18">
        <v>195915610</v>
      </c>
      <c r="E27" s="18"/>
      <c r="F27" s="18">
        <f>+D27+E27</f>
        <v>195915610</v>
      </c>
      <c r="G27" s="13">
        <f>+F27/$F$37</f>
        <v>3.3952485978819796E-3</v>
      </c>
      <c r="H27" s="12"/>
    </row>
    <row r="28" spans="1:10" ht="15.75" x14ac:dyDescent="0.3">
      <c r="A28" s="20" t="s">
        <v>9</v>
      </c>
      <c r="B28" s="18">
        <v>93611668.5</v>
      </c>
      <c r="C28" s="19">
        <v>93611668.5</v>
      </c>
      <c r="D28" s="18">
        <v>89254494</v>
      </c>
      <c r="E28" s="18"/>
      <c r="F28" s="18">
        <f>+D28+E28</f>
        <v>89254494</v>
      </c>
      <c r="G28" s="13">
        <f>+F28/$F$37</f>
        <v>1.5467945387719008E-3</v>
      </c>
      <c r="H28" s="12"/>
    </row>
    <row r="29" spans="1:10" ht="15.75" x14ac:dyDescent="0.3">
      <c r="A29" s="20"/>
      <c r="B29" s="18"/>
      <c r="C29" s="19"/>
      <c r="D29" s="19"/>
      <c r="E29" s="19"/>
      <c r="F29" s="19"/>
      <c r="G29" s="13"/>
      <c r="H29" s="12"/>
    </row>
    <row r="30" spans="1:10" ht="15.75" x14ac:dyDescent="0.3">
      <c r="A30" s="23" t="s">
        <v>8</v>
      </c>
      <c r="B30" s="22">
        <f>SUM(B31:B35)</f>
        <v>2157334920.6000004</v>
      </c>
      <c r="C30" s="22">
        <f>SUM(C31:C35)</f>
        <v>2544262420.6000004</v>
      </c>
      <c r="D30" s="22">
        <f>SUM(D31:D35)</f>
        <v>2478157757</v>
      </c>
      <c r="E30" s="22">
        <f>SUM(E31:E35)</f>
        <v>180000000</v>
      </c>
      <c r="F30" s="22">
        <f>+D30+E30</f>
        <v>2658157757</v>
      </c>
      <c r="G30" s="21">
        <f>+F30/$F$37</f>
        <v>4.6066295571870759E-2</v>
      </c>
      <c r="H30" s="12"/>
    </row>
    <row r="31" spans="1:10" ht="15.75" x14ac:dyDescent="0.3">
      <c r="A31" s="20" t="s">
        <v>7</v>
      </c>
      <c r="B31" s="18">
        <v>1577663472</v>
      </c>
      <c r="C31" s="19">
        <v>1577663472</v>
      </c>
      <c r="D31" s="18">
        <v>1743390000</v>
      </c>
      <c r="E31" s="18"/>
      <c r="F31" s="18">
        <f>+D31+E31</f>
        <v>1743390000</v>
      </c>
      <c r="G31" s="13">
        <f>+F31/$F$37</f>
        <v>3.0213225240507711E-2</v>
      </c>
      <c r="H31" s="12"/>
      <c r="I31" s="17"/>
    </row>
    <row r="32" spans="1:10" ht="15.75" x14ac:dyDescent="0.3">
      <c r="A32" s="16" t="s">
        <v>6</v>
      </c>
      <c r="B32" s="18">
        <v>6164855.4000000004</v>
      </c>
      <c r="C32" s="14">
        <v>6164855.4000000004</v>
      </c>
      <c r="D32" s="15">
        <v>33323510</v>
      </c>
      <c r="E32" s="15"/>
      <c r="F32" s="15">
        <f>+D32+E32</f>
        <v>33323510</v>
      </c>
      <c r="G32" s="13">
        <f>+F32/$F$37</f>
        <v>5.7750171415134365E-4</v>
      </c>
      <c r="H32" s="12"/>
      <c r="I32" s="17"/>
    </row>
    <row r="33" spans="1:9" ht="15.75" x14ac:dyDescent="0.3">
      <c r="A33" s="16" t="s">
        <v>5</v>
      </c>
      <c r="B33" s="18">
        <v>1521634.2000000002</v>
      </c>
      <c r="C33" s="14">
        <v>1521634.2000000002</v>
      </c>
      <c r="D33" s="15">
        <v>1567716</v>
      </c>
      <c r="E33" s="15"/>
      <c r="F33" s="15">
        <f>+D33+E33</f>
        <v>1567716</v>
      </c>
      <c r="G33" s="13">
        <f>+F33/$F$37</f>
        <v>2.7168766954696185E-5</v>
      </c>
      <c r="H33" s="12"/>
      <c r="I33" s="17"/>
    </row>
    <row r="34" spans="1:9" ht="15.75" x14ac:dyDescent="0.3">
      <c r="A34" s="16" t="s">
        <v>4</v>
      </c>
      <c r="B34" s="18">
        <v>15431199</v>
      </c>
      <c r="C34" s="14">
        <v>15431199</v>
      </c>
      <c r="D34" s="15">
        <v>22839531</v>
      </c>
      <c r="E34" s="15"/>
      <c r="F34" s="15">
        <f>+D34+E34</f>
        <v>22839531</v>
      </c>
      <c r="G34" s="13">
        <f>+F34/$F$37</f>
        <v>3.9581269508862522E-4</v>
      </c>
      <c r="H34" s="12"/>
      <c r="I34" s="17"/>
    </row>
    <row r="35" spans="1:9" ht="15.75" x14ac:dyDescent="0.3">
      <c r="A35" s="16" t="s">
        <v>3</v>
      </c>
      <c r="B35" s="18">
        <v>556553760</v>
      </c>
      <c r="C35" s="14">
        <v>943481260</v>
      </c>
      <c r="D35" s="15">
        <v>677037000</v>
      </c>
      <c r="E35" s="15">
        <v>180000000</v>
      </c>
      <c r="F35" s="15">
        <f>+D35+E35</f>
        <v>857037000</v>
      </c>
      <c r="G35" s="13">
        <f>+F35/$F$37</f>
        <v>1.4852587155168382E-2</v>
      </c>
      <c r="H35" s="12"/>
      <c r="I35" s="17"/>
    </row>
    <row r="36" spans="1:9" ht="16.5" thickBot="1" x14ac:dyDescent="0.35">
      <c r="A36" s="16"/>
      <c r="B36" s="15"/>
      <c r="C36" s="14"/>
      <c r="D36" s="14"/>
      <c r="E36" s="14"/>
      <c r="F36" s="14"/>
      <c r="G36" s="13"/>
      <c r="H36" s="12"/>
    </row>
    <row r="37" spans="1:9" ht="16.5" thickBot="1" x14ac:dyDescent="0.35">
      <c r="A37" s="11" t="s">
        <v>2</v>
      </c>
      <c r="B37" s="10">
        <f>+B24+B10</f>
        <v>46591362640.619904</v>
      </c>
      <c r="C37" s="10">
        <f>+C24+C10</f>
        <v>50969277004.619904</v>
      </c>
      <c r="D37" s="10">
        <f>+D24+D10</f>
        <v>51343333074</v>
      </c>
      <c r="E37" s="10">
        <f>+E24+E10</f>
        <v>6359543269.7869797</v>
      </c>
      <c r="F37" s="10">
        <f>+D37+E37</f>
        <v>57702876343.78698</v>
      </c>
      <c r="G37" s="9">
        <f>(D37-C37)/C37</f>
        <v>7.3388537441131767E-3</v>
      </c>
      <c r="H37" s="8"/>
    </row>
    <row r="38" spans="1:9" ht="15.75" thickTop="1" x14ac:dyDescent="0.3">
      <c r="A38" s="4"/>
      <c r="B38" s="1"/>
      <c r="C38" s="1"/>
    </row>
    <row r="39" spans="1:9" ht="15.75" hidden="1" x14ac:dyDescent="0.3">
      <c r="A39" s="7" t="s">
        <v>1</v>
      </c>
      <c r="B39" s="1"/>
      <c r="C39" s="1"/>
      <c r="D39" s="6">
        <f>+D13+D17+D21+D27+D32+D34+D35</f>
        <v>31291618909</v>
      </c>
      <c r="F39" s="5">
        <f>+F13+F17+F21+F27+F32+F34+F35</f>
        <v>35676693878.125</v>
      </c>
    </row>
    <row r="40" spans="1:9" ht="15.75" hidden="1" x14ac:dyDescent="0.3">
      <c r="A40" s="7" t="s">
        <v>0</v>
      </c>
      <c r="B40" s="1"/>
      <c r="C40" s="1"/>
      <c r="D40" s="6">
        <f>+ppc+D18+D22+D28+VTAS2005+D33</f>
        <v>20051714165</v>
      </c>
      <c r="F40" s="5">
        <f>+F14+F18+F22+F28+F31+F33</f>
        <v>22026182465.66198</v>
      </c>
    </row>
    <row r="41" spans="1:9" x14ac:dyDescent="0.3">
      <c r="A41" s="4"/>
      <c r="B41" s="1"/>
      <c r="C41" s="1"/>
    </row>
    <row r="42" spans="1:9" x14ac:dyDescent="0.3">
      <c r="A42" s="4"/>
      <c r="B42" s="1"/>
      <c r="C42" s="1"/>
    </row>
    <row r="43" spans="1:9" x14ac:dyDescent="0.3">
      <c r="A43" s="4"/>
      <c r="B43" s="1"/>
      <c r="C43" s="1"/>
    </row>
    <row r="44" spans="1:9" x14ac:dyDescent="0.3">
      <c r="A44" s="4"/>
      <c r="B44" s="1"/>
      <c r="C44" s="1"/>
    </row>
    <row r="45" spans="1:9" x14ac:dyDescent="0.3">
      <c r="A45" s="4"/>
      <c r="B45" s="1"/>
      <c r="C45" s="1"/>
    </row>
    <row r="46" spans="1:9" x14ac:dyDescent="0.3">
      <c r="A46" s="4"/>
      <c r="B46" s="1"/>
      <c r="C46" s="1"/>
    </row>
    <row r="47" spans="1:9" x14ac:dyDescent="0.3">
      <c r="A47" s="4"/>
      <c r="B47" s="1"/>
      <c r="C47" s="1"/>
    </row>
    <row r="48" spans="1:9" x14ac:dyDescent="0.3">
      <c r="A48" s="4"/>
      <c r="B48" s="1"/>
      <c r="C48" s="1"/>
    </row>
    <row r="49" spans="1:3" x14ac:dyDescent="0.3">
      <c r="A49" s="4"/>
      <c r="B49" s="1"/>
      <c r="C49" s="1"/>
    </row>
    <row r="50" spans="1:3" x14ac:dyDescent="0.3">
      <c r="A50" s="4"/>
      <c r="B50" s="1"/>
      <c r="C50" s="1"/>
    </row>
    <row r="51" spans="1:3" x14ac:dyDescent="0.3">
      <c r="A51" s="4"/>
      <c r="B51" s="1"/>
      <c r="C51" s="1"/>
    </row>
    <row r="52" spans="1:3" x14ac:dyDescent="0.3">
      <c r="A52" s="4"/>
      <c r="B52" s="1"/>
      <c r="C52" s="1"/>
    </row>
    <row r="53" spans="1:3" x14ac:dyDescent="0.3">
      <c r="A53" s="4"/>
      <c r="B53" s="1"/>
      <c r="C53" s="1"/>
    </row>
    <row r="54" spans="1:3" x14ac:dyDescent="0.3">
      <c r="A54" s="4"/>
      <c r="B54" s="1"/>
      <c r="C54" s="1"/>
    </row>
    <row r="55" spans="1:3" x14ac:dyDescent="0.3">
      <c r="A55" s="4"/>
      <c r="B55" s="1"/>
      <c r="C55" s="1"/>
    </row>
    <row r="56" spans="1:3" x14ac:dyDescent="0.3">
      <c r="A56" s="4"/>
      <c r="B56" s="1"/>
      <c r="C56" s="1"/>
    </row>
    <row r="57" spans="1:3" x14ac:dyDescent="0.3">
      <c r="A57" s="4"/>
      <c r="B57" s="1"/>
      <c r="C57" s="1"/>
    </row>
    <row r="58" spans="1:3" x14ac:dyDescent="0.3">
      <c r="A58" s="4"/>
      <c r="B58" s="1"/>
      <c r="C58" s="1"/>
    </row>
    <row r="59" spans="1:3" x14ac:dyDescent="0.3">
      <c r="A59" s="4"/>
      <c r="B59" s="1"/>
      <c r="C59" s="1"/>
    </row>
    <row r="60" spans="1:3" x14ac:dyDescent="0.3">
      <c r="A60" s="4"/>
      <c r="B60" s="1"/>
      <c r="C60" s="1"/>
    </row>
    <row r="61" spans="1:3" x14ac:dyDescent="0.3">
      <c r="A61" s="4"/>
      <c r="B61" s="1"/>
      <c r="C61" s="1"/>
    </row>
    <row r="62" spans="1:3" x14ac:dyDescent="0.3">
      <c r="A62" s="4"/>
      <c r="B62" s="1"/>
      <c r="C62" s="1"/>
    </row>
    <row r="63" spans="1:3" x14ac:dyDescent="0.3">
      <c r="A63" s="4"/>
      <c r="B63" s="1"/>
      <c r="C63" s="1"/>
    </row>
    <row r="64" spans="1:3" x14ac:dyDescent="0.3">
      <c r="A64" s="4"/>
      <c r="B64" s="1"/>
      <c r="C64" s="1"/>
    </row>
    <row r="65" spans="1:3" x14ac:dyDescent="0.3">
      <c r="A65" s="4"/>
      <c r="B65" s="1"/>
      <c r="C65" s="1"/>
    </row>
    <row r="66" spans="1:3" x14ac:dyDescent="0.3">
      <c r="A66" s="4"/>
      <c r="B66" s="1"/>
      <c r="C66" s="1"/>
    </row>
    <row r="67" spans="1:3" x14ac:dyDescent="0.3">
      <c r="A67" s="4"/>
      <c r="B67" s="1"/>
      <c r="C67" s="1"/>
    </row>
    <row r="68" spans="1:3" x14ac:dyDescent="0.3">
      <c r="A68" s="4"/>
      <c r="B68" s="1"/>
      <c r="C68" s="1"/>
    </row>
    <row r="69" spans="1:3" x14ac:dyDescent="0.3">
      <c r="A69" s="4"/>
      <c r="B69" s="1"/>
      <c r="C69" s="1"/>
    </row>
    <row r="70" spans="1:3" x14ac:dyDescent="0.3">
      <c r="A70" s="4"/>
      <c r="B70" s="1"/>
      <c r="C70" s="1"/>
    </row>
    <row r="71" spans="1:3" x14ac:dyDescent="0.3">
      <c r="A71" s="4"/>
      <c r="B71" s="1"/>
      <c r="C71" s="1"/>
    </row>
    <row r="72" spans="1:3" x14ac:dyDescent="0.3">
      <c r="A72" s="4"/>
      <c r="B72" s="1"/>
      <c r="C72" s="1"/>
    </row>
    <row r="73" spans="1:3" x14ac:dyDescent="0.3">
      <c r="A73" s="4"/>
      <c r="B73" s="1"/>
      <c r="C73" s="1"/>
    </row>
    <row r="74" spans="1:3" x14ac:dyDescent="0.3">
      <c r="A74" s="4"/>
      <c r="B74" s="1"/>
      <c r="C74" s="1"/>
    </row>
    <row r="75" spans="1:3" x14ac:dyDescent="0.3">
      <c r="A75" s="4"/>
      <c r="B75" s="1"/>
      <c r="C75" s="1"/>
    </row>
    <row r="76" spans="1:3" x14ac:dyDescent="0.3">
      <c r="A76" s="4"/>
      <c r="B76" s="1"/>
      <c r="C76" s="1"/>
    </row>
    <row r="77" spans="1:3" x14ac:dyDescent="0.3">
      <c r="A77" s="4"/>
      <c r="B77" s="1"/>
      <c r="C77" s="1"/>
    </row>
    <row r="78" spans="1:3" x14ac:dyDescent="0.3">
      <c r="B78" s="1"/>
      <c r="C78" s="1"/>
    </row>
    <row r="79" spans="1:3" x14ac:dyDescent="0.3">
      <c r="B79" s="1"/>
      <c r="C79" s="1"/>
    </row>
    <row r="80" spans="1:3" x14ac:dyDescent="0.3">
      <c r="B80" s="1"/>
      <c r="C80" s="1"/>
    </row>
    <row r="81" spans="2:3" x14ac:dyDescent="0.3">
      <c r="B81" s="1"/>
      <c r="C81" s="1"/>
    </row>
    <row r="82" spans="2:3" x14ac:dyDescent="0.3">
      <c r="B82" s="1"/>
      <c r="C82" s="1"/>
    </row>
    <row r="83" spans="2:3" x14ac:dyDescent="0.3">
      <c r="B83" s="1"/>
      <c r="C83" s="1"/>
    </row>
    <row r="84" spans="2:3" x14ac:dyDescent="0.3">
      <c r="B84" s="1"/>
      <c r="C84" s="1"/>
    </row>
    <row r="85" spans="2:3" x14ac:dyDescent="0.3">
      <c r="B85" s="1"/>
      <c r="C85" s="1"/>
    </row>
    <row r="86" spans="2:3" x14ac:dyDescent="0.3">
      <c r="B86" s="1"/>
      <c r="C86" s="1"/>
    </row>
    <row r="87" spans="2:3" x14ac:dyDescent="0.3">
      <c r="B87" s="1"/>
      <c r="C87" s="1"/>
    </row>
    <row r="88" spans="2:3" x14ac:dyDescent="0.3">
      <c r="B88" s="1"/>
      <c r="C88" s="1"/>
    </row>
    <row r="89" spans="2:3" x14ac:dyDescent="0.3">
      <c r="B89" s="1"/>
      <c r="C89" s="1"/>
    </row>
    <row r="90" spans="2:3" x14ac:dyDescent="0.3">
      <c r="B90" s="1"/>
      <c r="C90" s="1"/>
    </row>
    <row r="91" spans="2:3" x14ac:dyDescent="0.3">
      <c r="B91" s="1"/>
      <c r="C91" s="1"/>
    </row>
    <row r="92" spans="2:3" x14ac:dyDescent="0.3">
      <c r="B92" s="1"/>
      <c r="C92" s="1"/>
    </row>
    <row r="93" spans="2:3" x14ac:dyDescent="0.3">
      <c r="B93" s="1"/>
      <c r="C93" s="1"/>
    </row>
    <row r="94" spans="2:3" x14ac:dyDescent="0.3">
      <c r="B94" s="1"/>
      <c r="C94" s="1"/>
    </row>
    <row r="95" spans="2:3" x14ac:dyDescent="0.3">
      <c r="B95" s="1"/>
      <c r="C95" s="1"/>
    </row>
    <row r="96" spans="2:3" x14ac:dyDescent="0.3">
      <c r="B96" s="1"/>
      <c r="C96" s="1"/>
    </row>
    <row r="97" spans="2:3" x14ac:dyDescent="0.3">
      <c r="B97" s="1"/>
      <c r="C97" s="1"/>
    </row>
    <row r="98" spans="2:3" x14ac:dyDescent="0.3">
      <c r="B98" s="1"/>
      <c r="C98" s="1"/>
    </row>
    <row r="99" spans="2:3" x14ac:dyDescent="0.3">
      <c r="B99" s="1"/>
      <c r="C99" s="1"/>
    </row>
    <row r="100" spans="2:3" x14ac:dyDescent="0.3">
      <c r="B100" s="1"/>
      <c r="C100" s="1"/>
    </row>
    <row r="101" spans="2:3" x14ac:dyDescent="0.3">
      <c r="B101" s="1"/>
      <c r="C101" s="1"/>
    </row>
    <row r="102" spans="2:3" x14ac:dyDescent="0.3">
      <c r="B102" s="1"/>
      <c r="C102" s="1"/>
    </row>
    <row r="103" spans="2:3" x14ac:dyDescent="0.3">
      <c r="B103" s="1"/>
      <c r="C103" s="1"/>
    </row>
    <row r="104" spans="2:3" x14ac:dyDescent="0.3">
      <c r="B104" s="1"/>
      <c r="C104" s="1"/>
    </row>
    <row r="105" spans="2:3" x14ac:dyDescent="0.3">
      <c r="B105" s="1"/>
      <c r="C105" s="1"/>
    </row>
    <row r="106" spans="2:3" x14ac:dyDescent="0.3">
      <c r="B106" s="1"/>
      <c r="C106" s="1"/>
    </row>
    <row r="107" spans="2:3" x14ac:dyDescent="0.3">
      <c r="B107" s="1"/>
      <c r="C107" s="1"/>
    </row>
    <row r="108" spans="2:3" x14ac:dyDescent="0.3">
      <c r="B108" s="1"/>
      <c r="C108" s="1"/>
    </row>
    <row r="109" spans="2:3" x14ac:dyDescent="0.3">
      <c r="B109" s="1"/>
      <c r="C109" s="1"/>
    </row>
    <row r="110" spans="2:3" x14ac:dyDescent="0.3">
      <c r="B110" s="1"/>
      <c r="C110" s="1"/>
    </row>
    <row r="111" spans="2:3" x14ac:dyDescent="0.3">
      <c r="B111" s="1"/>
      <c r="C111" s="1"/>
    </row>
    <row r="112" spans="2:3" x14ac:dyDescent="0.3">
      <c r="B112" s="1"/>
      <c r="C112" s="1"/>
    </row>
    <row r="113" spans="2:3" x14ac:dyDescent="0.3">
      <c r="B113" s="1"/>
      <c r="C113" s="1"/>
    </row>
    <row r="114" spans="2:3" x14ac:dyDescent="0.3">
      <c r="B114" s="1"/>
      <c r="C114" s="1"/>
    </row>
    <row r="115" spans="2:3" x14ac:dyDescent="0.3">
      <c r="B115" s="1"/>
      <c r="C115" s="1"/>
    </row>
    <row r="116" spans="2:3" x14ac:dyDescent="0.3">
      <c r="B116" s="1"/>
      <c r="C116" s="1"/>
    </row>
    <row r="117" spans="2:3" x14ac:dyDescent="0.3">
      <c r="B117" s="1"/>
      <c r="C117" s="1"/>
    </row>
    <row r="118" spans="2:3" x14ac:dyDescent="0.3">
      <c r="B118" s="1"/>
      <c r="C118" s="1"/>
    </row>
    <row r="119" spans="2:3" x14ac:dyDescent="0.3">
      <c r="B119" s="1"/>
      <c r="C119" s="1"/>
    </row>
    <row r="120" spans="2:3" x14ac:dyDescent="0.3">
      <c r="B120" s="1"/>
      <c r="C120" s="1"/>
    </row>
    <row r="121" spans="2:3" x14ac:dyDescent="0.3">
      <c r="B121" s="1"/>
      <c r="C121" s="1"/>
    </row>
    <row r="122" spans="2:3" x14ac:dyDescent="0.3">
      <c r="B122" s="1"/>
      <c r="C122" s="1"/>
    </row>
    <row r="123" spans="2:3" x14ac:dyDescent="0.3">
      <c r="B123" s="1"/>
      <c r="C123" s="1"/>
    </row>
    <row r="124" spans="2:3" x14ac:dyDescent="0.3">
      <c r="B124" s="1"/>
      <c r="C124" s="1"/>
    </row>
    <row r="125" spans="2:3" x14ac:dyDescent="0.3">
      <c r="B125" s="1"/>
      <c r="C125" s="1"/>
    </row>
    <row r="126" spans="2:3" x14ac:dyDescent="0.3">
      <c r="B126" s="1"/>
      <c r="C126" s="1"/>
    </row>
    <row r="127" spans="2:3" x14ac:dyDescent="0.3">
      <c r="B127" s="1"/>
      <c r="C127" s="1"/>
    </row>
    <row r="128" spans="2:3" x14ac:dyDescent="0.3">
      <c r="B128" s="1"/>
      <c r="C128" s="1"/>
    </row>
    <row r="129" spans="2:3" x14ac:dyDescent="0.3">
      <c r="B129" s="1"/>
      <c r="C129" s="1"/>
    </row>
    <row r="130" spans="2:3" x14ac:dyDescent="0.3">
      <c r="B130" s="1"/>
      <c r="C130" s="1"/>
    </row>
    <row r="131" spans="2:3" x14ac:dyDescent="0.3">
      <c r="B131" s="1"/>
      <c r="C131" s="1"/>
    </row>
    <row r="132" spans="2:3" x14ac:dyDescent="0.3">
      <c r="B132" s="1"/>
      <c r="C132" s="1"/>
    </row>
    <row r="133" spans="2:3" x14ac:dyDescent="0.3">
      <c r="B133" s="1"/>
      <c r="C133" s="1"/>
    </row>
    <row r="134" spans="2:3" x14ac:dyDescent="0.3">
      <c r="B134" s="1"/>
      <c r="C134" s="1"/>
    </row>
    <row r="135" spans="2:3" x14ac:dyDescent="0.3">
      <c r="B135" s="1"/>
      <c r="C135" s="1"/>
    </row>
    <row r="136" spans="2:3" x14ac:dyDescent="0.3">
      <c r="B136" s="1"/>
      <c r="C136" s="1"/>
    </row>
    <row r="137" spans="2:3" x14ac:dyDescent="0.3">
      <c r="B137" s="1"/>
      <c r="C137" s="1"/>
    </row>
    <row r="138" spans="2:3" x14ac:dyDescent="0.3">
      <c r="B138" s="1"/>
      <c r="C138" s="1"/>
    </row>
    <row r="139" spans="2:3" x14ac:dyDescent="0.3">
      <c r="B139" s="1"/>
      <c r="C139" s="1"/>
    </row>
    <row r="140" spans="2:3" x14ac:dyDescent="0.3">
      <c r="B140" s="1"/>
      <c r="C140" s="1"/>
    </row>
    <row r="141" spans="2:3" x14ac:dyDescent="0.3">
      <c r="B141" s="1"/>
      <c r="C141" s="1"/>
    </row>
    <row r="142" spans="2:3" x14ac:dyDescent="0.3">
      <c r="B142" s="1"/>
      <c r="C142" s="1"/>
    </row>
    <row r="143" spans="2:3" x14ac:dyDescent="0.3">
      <c r="B143" s="1"/>
      <c r="C143" s="1"/>
    </row>
    <row r="144" spans="2:3" x14ac:dyDescent="0.3">
      <c r="B144" s="1"/>
      <c r="C144" s="1"/>
    </row>
    <row r="145" spans="2:3" x14ac:dyDescent="0.3">
      <c r="B145" s="1"/>
      <c r="C145" s="1"/>
    </row>
    <row r="146" spans="2:3" x14ac:dyDescent="0.3">
      <c r="B146" s="1"/>
      <c r="C146" s="1"/>
    </row>
    <row r="147" spans="2:3" x14ac:dyDescent="0.3">
      <c r="B147" s="1"/>
      <c r="C147" s="1"/>
    </row>
    <row r="148" spans="2:3" x14ac:dyDescent="0.3">
      <c r="B148" s="1"/>
      <c r="C148" s="1"/>
    </row>
    <row r="149" spans="2:3" x14ac:dyDescent="0.3">
      <c r="B149" s="1"/>
      <c r="C149" s="1"/>
    </row>
    <row r="150" spans="2:3" x14ac:dyDescent="0.3">
      <c r="B150" s="1"/>
      <c r="C150" s="1"/>
    </row>
    <row r="151" spans="2:3" x14ac:dyDescent="0.3">
      <c r="B151" s="1"/>
      <c r="C151" s="1"/>
    </row>
    <row r="152" spans="2:3" x14ac:dyDescent="0.3">
      <c r="B152" s="1"/>
      <c r="C152" s="1"/>
    </row>
    <row r="153" spans="2:3" x14ac:dyDescent="0.3">
      <c r="B153" s="1"/>
      <c r="C153" s="1"/>
    </row>
    <row r="154" spans="2:3" x14ac:dyDescent="0.3">
      <c r="B154" s="1"/>
      <c r="C154" s="1"/>
    </row>
    <row r="155" spans="2:3" x14ac:dyDescent="0.3">
      <c r="B155" s="1"/>
      <c r="C155" s="1"/>
    </row>
    <row r="156" spans="2:3" x14ac:dyDescent="0.3">
      <c r="B156" s="1"/>
      <c r="C156" s="1"/>
    </row>
    <row r="157" spans="2:3" x14ac:dyDescent="0.3">
      <c r="B157" s="1"/>
      <c r="C157" s="1"/>
    </row>
    <row r="158" spans="2:3" x14ac:dyDescent="0.3">
      <c r="B158" s="1"/>
      <c r="C158" s="1"/>
    </row>
    <row r="159" spans="2:3" x14ac:dyDescent="0.3">
      <c r="B159" s="1"/>
      <c r="C159" s="1"/>
    </row>
    <row r="160" spans="2:3" x14ac:dyDescent="0.3">
      <c r="B160" s="1"/>
      <c r="C160" s="1"/>
    </row>
    <row r="161" spans="2:3" x14ac:dyDescent="0.3">
      <c r="B161" s="1"/>
      <c r="C161" s="1"/>
    </row>
    <row r="162" spans="2:3" x14ac:dyDescent="0.3">
      <c r="B162" s="1"/>
      <c r="C162" s="1"/>
    </row>
    <row r="163" spans="2:3" x14ac:dyDescent="0.3">
      <c r="B163" s="1"/>
      <c r="C163" s="1"/>
    </row>
    <row r="164" spans="2:3" x14ac:dyDescent="0.3">
      <c r="B164" s="1"/>
      <c r="C164" s="1"/>
    </row>
    <row r="165" spans="2:3" x14ac:dyDescent="0.3">
      <c r="B165" s="1"/>
      <c r="C165" s="1"/>
    </row>
    <row r="166" spans="2:3" x14ac:dyDescent="0.3">
      <c r="B166" s="1"/>
      <c r="C166" s="1"/>
    </row>
    <row r="167" spans="2:3" x14ac:dyDescent="0.3">
      <c r="B167" s="1"/>
      <c r="C167" s="1"/>
    </row>
    <row r="168" spans="2:3" x14ac:dyDescent="0.3">
      <c r="B168" s="1"/>
      <c r="C168" s="1"/>
    </row>
    <row r="169" spans="2:3" x14ac:dyDescent="0.3">
      <c r="B169" s="1"/>
      <c r="C169" s="1"/>
    </row>
    <row r="170" spans="2:3" x14ac:dyDescent="0.3">
      <c r="B170" s="1"/>
      <c r="C170" s="1"/>
    </row>
    <row r="171" spans="2:3" x14ac:dyDescent="0.3">
      <c r="B171" s="1"/>
      <c r="C171" s="1"/>
    </row>
    <row r="172" spans="2:3" x14ac:dyDescent="0.3">
      <c r="B172" s="1"/>
      <c r="C172" s="1"/>
    </row>
    <row r="173" spans="2:3" x14ac:dyDescent="0.3">
      <c r="B173" s="1"/>
      <c r="C173" s="1"/>
    </row>
    <row r="174" spans="2:3" x14ac:dyDescent="0.3">
      <c r="B174" s="1"/>
      <c r="C174" s="1"/>
    </row>
    <row r="175" spans="2:3" x14ac:dyDescent="0.3">
      <c r="B175" s="1"/>
      <c r="C175" s="1"/>
    </row>
    <row r="176" spans="2:3" x14ac:dyDescent="0.3">
      <c r="B176" s="1"/>
      <c r="C176" s="1"/>
    </row>
    <row r="177" spans="2:3" x14ac:dyDescent="0.3">
      <c r="B177" s="1"/>
      <c r="C177" s="1"/>
    </row>
    <row r="178" spans="2:3" x14ac:dyDescent="0.3">
      <c r="B178" s="1"/>
      <c r="C178" s="1"/>
    </row>
    <row r="179" spans="2:3" x14ac:dyDescent="0.3">
      <c r="B179" s="1"/>
      <c r="C179" s="1"/>
    </row>
    <row r="180" spans="2:3" x14ac:dyDescent="0.3">
      <c r="B180" s="1"/>
      <c r="C180" s="1"/>
    </row>
    <row r="181" spans="2:3" x14ac:dyDescent="0.3">
      <c r="B181" s="1"/>
      <c r="C181" s="1"/>
    </row>
    <row r="182" spans="2:3" x14ac:dyDescent="0.3">
      <c r="B182" s="1"/>
      <c r="C182" s="1"/>
    </row>
    <row r="183" spans="2:3" x14ac:dyDescent="0.3">
      <c r="B183" s="1"/>
      <c r="C183" s="1"/>
    </row>
    <row r="184" spans="2:3" x14ac:dyDescent="0.3">
      <c r="B184" s="1"/>
      <c r="C184" s="1"/>
    </row>
    <row r="185" spans="2:3" x14ac:dyDescent="0.3">
      <c r="B185" s="1"/>
      <c r="C185" s="1"/>
    </row>
    <row r="186" spans="2:3" x14ac:dyDescent="0.3">
      <c r="B186" s="1"/>
      <c r="C186" s="1"/>
    </row>
    <row r="187" spans="2:3" x14ac:dyDescent="0.3">
      <c r="B187" s="1"/>
      <c r="C187" s="1"/>
    </row>
    <row r="188" spans="2:3" x14ac:dyDescent="0.3">
      <c r="B188" s="1"/>
      <c r="C188" s="1"/>
    </row>
    <row r="189" spans="2:3" x14ac:dyDescent="0.3">
      <c r="B189" s="1"/>
      <c r="C189" s="1"/>
    </row>
    <row r="190" spans="2:3" x14ac:dyDescent="0.3">
      <c r="B190" s="1"/>
      <c r="C190" s="1"/>
    </row>
    <row r="191" spans="2:3" x14ac:dyDescent="0.3">
      <c r="B191" s="1"/>
      <c r="C191" s="1"/>
    </row>
    <row r="192" spans="2:3" x14ac:dyDescent="0.3">
      <c r="B192" s="1"/>
      <c r="C192" s="1"/>
    </row>
    <row r="193" spans="2:3" x14ac:dyDescent="0.3">
      <c r="B193" s="1"/>
      <c r="C193" s="1"/>
    </row>
    <row r="194" spans="2:3" x14ac:dyDescent="0.3">
      <c r="B194" s="1"/>
      <c r="C194" s="1"/>
    </row>
    <row r="195" spans="2:3" x14ac:dyDescent="0.3">
      <c r="B195" s="1"/>
      <c r="C195" s="1"/>
    </row>
    <row r="196" spans="2:3" x14ac:dyDescent="0.3">
      <c r="B196" s="1"/>
      <c r="C196" s="1"/>
    </row>
    <row r="197" spans="2:3" x14ac:dyDescent="0.3">
      <c r="B197" s="1"/>
      <c r="C197" s="1"/>
    </row>
    <row r="198" spans="2:3" x14ac:dyDescent="0.3">
      <c r="B198" s="1"/>
      <c r="C198" s="1"/>
    </row>
    <row r="199" spans="2:3" x14ac:dyDescent="0.3">
      <c r="B199" s="1"/>
      <c r="C199" s="1"/>
    </row>
    <row r="200" spans="2:3" x14ac:dyDescent="0.3">
      <c r="B200" s="1"/>
      <c r="C200" s="1"/>
    </row>
    <row r="201" spans="2:3" x14ac:dyDescent="0.3">
      <c r="B201" s="1"/>
      <c r="C201" s="1"/>
    </row>
    <row r="202" spans="2:3" x14ac:dyDescent="0.3">
      <c r="B202" s="1"/>
      <c r="C202" s="1"/>
    </row>
    <row r="203" spans="2:3" x14ac:dyDescent="0.3">
      <c r="B203" s="1"/>
      <c r="C203" s="1"/>
    </row>
    <row r="204" spans="2:3" x14ac:dyDescent="0.3">
      <c r="B204" s="1"/>
      <c r="C204" s="1"/>
    </row>
    <row r="205" spans="2:3" x14ac:dyDescent="0.3">
      <c r="B205" s="1"/>
      <c r="C205" s="1"/>
    </row>
    <row r="206" spans="2:3" x14ac:dyDescent="0.3">
      <c r="B206" s="1"/>
      <c r="C206" s="1"/>
    </row>
    <row r="207" spans="2:3" x14ac:dyDescent="0.3">
      <c r="B207" s="1"/>
      <c r="C207" s="1"/>
    </row>
    <row r="208" spans="2:3" x14ac:dyDescent="0.3">
      <c r="B208" s="1"/>
      <c r="C208" s="1"/>
    </row>
    <row r="209" spans="2:3" x14ac:dyDescent="0.3">
      <c r="B209" s="1"/>
      <c r="C209" s="1"/>
    </row>
    <row r="210" spans="2:3" x14ac:dyDescent="0.3">
      <c r="B210" s="1"/>
      <c r="C210" s="1"/>
    </row>
    <row r="211" spans="2:3" x14ac:dyDescent="0.3">
      <c r="B211" s="1"/>
      <c r="C211" s="1"/>
    </row>
    <row r="212" spans="2:3" x14ac:dyDescent="0.3">
      <c r="B212" s="1"/>
      <c r="C212" s="1"/>
    </row>
    <row r="213" spans="2:3" x14ac:dyDescent="0.3">
      <c r="B213" s="1"/>
      <c r="C213" s="1"/>
    </row>
    <row r="214" spans="2:3" x14ac:dyDescent="0.3">
      <c r="B214" s="1"/>
      <c r="C214" s="1"/>
    </row>
    <row r="215" spans="2:3" x14ac:dyDescent="0.3">
      <c r="B215" s="1"/>
      <c r="C215" s="1"/>
    </row>
    <row r="216" spans="2:3" x14ac:dyDescent="0.3">
      <c r="B216" s="1"/>
      <c r="C216" s="1"/>
    </row>
    <row r="217" spans="2:3" x14ac:dyDescent="0.3">
      <c r="B217" s="1"/>
      <c r="C217" s="1"/>
    </row>
    <row r="218" spans="2:3" x14ac:dyDescent="0.3">
      <c r="B218" s="1"/>
      <c r="C218" s="1"/>
    </row>
    <row r="219" spans="2:3" x14ac:dyDescent="0.3">
      <c r="B219" s="1"/>
      <c r="C219" s="1"/>
    </row>
    <row r="220" spans="2:3" x14ac:dyDescent="0.3">
      <c r="B220" s="1"/>
      <c r="C220" s="1"/>
    </row>
    <row r="221" spans="2:3" x14ac:dyDescent="0.3">
      <c r="B221" s="1"/>
      <c r="C221" s="1"/>
    </row>
    <row r="222" spans="2:3" x14ac:dyDescent="0.3">
      <c r="B222" s="1"/>
      <c r="C222" s="1"/>
    </row>
    <row r="223" spans="2:3" x14ac:dyDescent="0.3">
      <c r="B223" s="1"/>
      <c r="C223" s="1"/>
    </row>
    <row r="224" spans="2:3" x14ac:dyDescent="0.3">
      <c r="B224" s="1"/>
      <c r="C224" s="1"/>
    </row>
    <row r="225" spans="2:3" x14ac:dyDescent="0.3">
      <c r="B225" s="1"/>
      <c r="C225" s="1"/>
    </row>
    <row r="226" spans="2:3" x14ac:dyDescent="0.3">
      <c r="B226" s="1"/>
      <c r="C226" s="1"/>
    </row>
    <row r="227" spans="2:3" x14ac:dyDescent="0.3">
      <c r="B227" s="1"/>
      <c r="C227" s="1"/>
    </row>
    <row r="228" spans="2:3" x14ac:dyDescent="0.3">
      <c r="B228" s="1"/>
      <c r="C228" s="1"/>
    </row>
    <row r="229" spans="2:3" x14ac:dyDescent="0.3">
      <c r="B229" s="1"/>
      <c r="C229" s="1"/>
    </row>
    <row r="230" spans="2:3" x14ac:dyDescent="0.3">
      <c r="B230" s="1"/>
      <c r="C230" s="1"/>
    </row>
    <row r="231" spans="2:3" x14ac:dyDescent="0.3">
      <c r="B231" s="1"/>
      <c r="C231" s="1"/>
    </row>
    <row r="232" spans="2:3" x14ac:dyDescent="0.3">
      <c r="B232" s="1"/>
      <c r="C232" s="1"/>
    </row>
    <row r="233" spans="2:3" x14ac:dyDescent="0.3">
      <c r="B233" s="1"/>
      <c r="C233" s="1"/>
    </row>
    <row r="234" spans="2:3" x14ac:dyDescent="0.3">
      <c r="B234" s="1"/>
      <c r="C234" s="1"/>
    </row>
    <row r="235" spans="2:3" x14ac:dyDescent="0.3">
      <c r="B235" s="1"/>
      <c r="C235" s="1"/>
    </row>
    <row r="236" spans="2:3" x14ac:dyDescent="0.3">
      <c r="B236" s="1"/>
      <c r="C236" s="1"/>
    </row>
    <row r="237" spans="2:3" x14ac:dyDescent="0.3">
      <c r="B237" s="1"/>
      <c r="C237" s="1"/>
    </row>
    <row r="238" spans="2:3" x14ac:dyDescent="0.3">
      <c r="B238" s="1"/>
      <c r="C238" s="1"/>
    </row>
    <row r="239" spans="2:3" x14ac:dyDescent="0.3">
      <c r="B239" s="1"/>
      <c r="C239" s="1"/>
    </row>
    <row r="240" spans="2:3" x14ac:dyDescent="0.3">
      <c r="B240" s="1"/>
      <c r="C240" s="1"/>
    </row>
    <row r="241" spans="2:3" x14ac:dyDescent="0.3">
      <c r="B241" s="1"/>
      <c r="C241" s="1"/>
    </row>
    <row r="242" spans="2:3" x14ac:dyDescent="0.3">
      <c r="B242" s="1"/>
      <c r="C242" s="1"/>
    </row>
    <row r="243" spans="2:3" x14ac:dyDescent="0.3">
      <c r="B243" s="1"/>
      <c r="C243" s="1"/>
    </row>
    <row r="244" spans="2:3" x14ac:dyDescent="0.3">
      <c r="B244" s="1"/>
      <c r="C244" s="1"/>
    </row>
    <row r="245" spans="2:3" x14ac:dyDescent="0.3">
      <c r="B245" s="1"/>
      <c r="C245" s="1"/>
    </row>
    <row r="246" spans="2:3" x14ac:dyDescent="0.3">
      <c r="B246" s="1"/>
      <c r="C246" s="1"/>
    </row>
    <row r="247" spans="2:3" x14ac:dyDescent="0.3">
      <c r="B247" s="1"/>
      <c r="C247" s="1"/>
    </row>
    <row r="248" spans="2:3" x14ac:dyDescent="0.3">
      <c r="B248" s="1"/>
      <c r="C248" s="1"/>
    </row>
    <row r="249" spans="2:3" x14ac:dyDescent="0.3">
      <c r="B249" s="1"/>
      <c r="C249" s="1"/>
    </row>
    <row r="250" spans="2:3" x14ac:dyDescent="0.3">
      <c r="B250" s="1"/>
      <c r="C250" s="1"/>
    </row>
    <row r="251" spans="2:3" x14ac:dyDescent="0.3">
      <c r="B251" s="1"/>
      <c r="C251" s="1"/>
    </row>
    <row r="252" spans="2:3" x14ac:dyDescent="0.3">
      <c r="B252" s="1"/>
      <c r="C252" s="1"/>
    </row>
    <row r="253" spans="2:3" x14ac:dyDescent="0.3">
      <c r="B253" s="1"/>
      <c r="C253" s="1"/>
    </row>
    <row r="254" spans="2:3" x14ac:dyDescent="0.3">
      <c r="B254" s="1"/>
      <c r="C254" s="1"/>
    </row>
    <row r="255" spans="2:3" x14ac:dyDescent="0.3">
      <c r="B255" s="1"/>
      <c r="C255" s="1"/>
    </row>
    <row r="256" spans="2:3" x14ac:dyDescent="0.3">
      <c r="B256" s="1"/>
      <c r="C256" s="1"/>
    </row>
    <row r="257" spans="2:3" x14ac:dyDescent="0.3">
      <c r="B257" s="1"/>
      <c r="C257" s="1"/>
    </row>
    <row r="258" spans="2:3" x14ac:dyDescent="0.3">
      <c r="B258" s="1"/>
      <c r="C258" s="1"/>
    </row>
    <row r="259" spans="2:3" x14ac:dyDescent="0.3">
      <c r="B259" s="1"/>
      <c r="C259" s="1"/>
    </row>
    <row r="260" spans="2:3" x14ac:dyDescent="0.3">
      <c r="B260" s="1"/>
      <c r="C260" s="1"/>
    </row>
    <row r="261" spans="2:3" x14ac:dyDescent="0.3">
      <c r="B261" s="1"/>
      <c r="C261" s="1"/>
    </row>
    <row r="262" spans="2:3" x14ac:dyDescent="0.3">
      <c r="B262" s="1"/>
      <c r="C262" s="1"/>
    </row>
    <row r="263" spans="2:3" x14ac:dyDescent="0.3">
      <c r="B263" s="1"/>
      <c r="C263" s="1"/>
    </row>
    <row r="264" spans="2:3" x14ac:dyDescent="0.3">
      <c r="B264" s="1"/>
      <c r="C264" s="1"/>
    </row>
    <row r="265" spans="2:3" x14ac:dyDescent="0.3">
      <c r="B265" s="1"/>
      <c r="C265" s="1"/>
    </row>
    <row r="266" spans="2:3" x14ac:dyDescent="0.3">
      <c r="B266" s="1"/>
      <c r="C266" s="1"/>
    </row>
    <row r="267" spans="2:3" x14ac:dyDescent="0.3">
      <c r="B267" s="1"/>
      <c r="C267" s="1"/>
    </row>
    <row r="268" spans="2:3" x14ac:dyDescent="0.3">
      <c r="B268" s="1"/>
      <c r="C268" s="1"/>
    </row>
    <row r="269" spans="2:3" x14ac:dyDescent="0.3">
      <c r="B269" s="1"/>
      <c r="C269" s="1"/>
    </row>
    <row r="270" spans="2:3" x14ac:dyDescent="0.3">
      <c r="B270" s="1"/>
      <c r="C270" s="1"/>
    </row>
    <row r="271" spans="2:3" x14ac:dyDescent="0.3">
      <c r="B271" s="1"/>
      <c r="C271" s="1"/>
    </row>
    <row r="272" spans="2:3" x14ac:dyDescent="0.3">
      <c r="B272" s="1"/>
      <c r="C272" s="1"/>
    </row>
    <row r="273" spans="2:3" x14ac:dyDescent="0.3">
      <c r="B273" s="1"/>
      <c r="C273" s="1"/>
    </row>
    <row r="274" spans="2:3" x14ac:dyDescent="0.3">
      <c r="B274" s="1"/>
      <c r="C274" s="1"/>
    </row>
    <row r="275" spans="2:3" x14ac:dyDescent="0.3">
      <c r="B275" s="1"/>
      <c r="C275" s="1"/>
    </row>
    <row r="276" spans="2:3" x14ac:dyDescent="0.3">
      <c r="B276" s="1"/>
      <c r="C276" s="1"/>
    </row>
    <row r="277" spans="2:3" x14ac:dyDescent="0.3">
      <c r="B277" s="1"/>
      <c r="C277" s="1"/>
    </row>
    <row r="278" spans="2:3" x14ac:dyDescent="0.3">
      <c r="B278" s="1"/>
      <c r="C278" s="1"/>
    </row>
    <row r="279" spans="2:3" x14ac:dyDescent="0.3">
      <c r="B279" s="1"/>
      <c r="C279" s="1"/>
    </row>
    <row r="280" spans="2:3" x14ac:dyDescent="0.3">
      <c r="B280" s="1"/>
      <c r="C280" s="1"/>
    </row>
    <row r="281" spans="2:3" x14ac:dyDescent="0.3">
      <c r="B281" s="1"/>
      <c r="C281" s="1"/>
    </row>
    <row r="282" spans="2:3" x14ac:dyDescent="0.3">
      <c r="B282" s="1"/>
      <c r="C282" s="1"/>
    </row>
    <row r="283" spans="2:3" x14ac:dyDescent="0.3">
      <c r="B283" s="1"/>
      <c r="C283" s="1"/>
    </row>
    <row r="284" spans="2:3" x14ac:dyDescent="0.3">
      <c r="B284" s="1"/>
      <c r="C284" s="1"/>
    </row>
    <row r="285" spans="2:3" x14ac:dyDescent="0.3">
      <c r="B285" s="1"/>
      <c r="C285" s="1"/>
    </row>
    <row r="286" spans="2:3" x14ac:dyDescent="0.3">
      <c r="B286" s="1"/>
      <c r="C286" s="1"/>
    </row>
    <row r="287" spans="2:3" x14ac:dyDescent="0.3">
      <c r="B287" s="1"/>
      <c r="C287" s="1"/>
    </row>
    <row r="288" spans="2:3" x14ac:dyDescent="0.3">
      <c r="B288" s="1"/>
      <c r="C288" s="1"/>
    </row>
    <row r="289" spans="2:3" x14ac:dyDescent="0.3">
      <c r="B289" s="1"/>
      <c r="C289" s="1"/>
    </row>
    <row r="290" spans="2:3" x14ac:dyDescent="0.3">
      <c r="B290" s="1"/>
      <c r="C290" s="1"/>
    </row>
    <row r="291" spans="2:3" x14ac:dyDescent="0.3">
      <c r="B291" s="1"/>
      <c r="C291" s="1"/>
    </row>
    <row r="292" spans="2:3" x14ac:dyDescent="0.3">
      <c r="B292" s="1"/>
      <c r="C292" s="1"/>
    </row>
    <row r="293" spans="2:3" x14ac:dyDescent="0.3">
      <c r="B293" s="1"/>
      <c r="C293" s="1"/>
    </row>
    <row r="294" spans="2:3" x14ac:dyDescent="0.3">
      <c r="B294" s="1"/>
      <c r="C294" s="1"/>
    </row>
    <row r="295" spans="2:3" x14ac:dyDescent="0.3">
      <c r="B295" s="1"/>
      <c r="C295" s="1"/>
    </row>
    <row r="296" spans="2:3" x14ac:dyDescent="0.3">
      <c r="B296" s="1"/>
      <c r="C296" s="1"/>
    </row>
    <row r="297" spans="2:3" x14ac:dyDescent="0.3">
      <c r="B297" s="1"/>
      <c r="C297" s="1"/>
    </row>
    <row r="298" spans="2:3" x14ac:dyDescent="0.3">
      <c r="B298" s="1"/>
      <c r="C298" s="1"/>
    </row>
    <row r="299" spans="2:3" x14ac:dyDescent="0.3">
      <c r="B299" s="1"/>
      <c r="C299" s="1"/>
    </row>
    <row r="300" spans="2:3" x14ac:dyDescent="0.3">
      <c r="B300" s="1"/>
      <c r="C300" s="1"/>
    </row>
    <row r="301" spans="2:3" x14ac:dyDescent="0.3">
      <c r="B301" s="1"/>
      <c r="C301" s="1"/>
    </row>
    <row r="302" spans="2:3" x14ac:dyDescent="0.3">
      <c r="B302" s="1"/>
      <c r="C302" s="1"/>
    </row>
    <row r="303" spans="2:3" x14ac:dyDescent="0.3">
      <c r="B303" s="1"/>
      <c r="C303" s="1"/>
    </row>
    <row r="304" spans="2:3" x14ac:dyDescent="0.3">
      <c r="B304" s="1"/>
      <c r="C304" s="1"/>
    </row>
    <row r="305" spans="2:3" x14ac:dyDescent="0.3">
      <c r="B305" s="1"/>
      <c r="C305" s="1"/>
    </row>
    <row r="306" spans="2:3" x14ac:dyDescent="0.3">
      <c r="B306" s="1"/>
      <c r="C306" s="1"/>
    </row>
    <row r="307" spans="2:3" x14ac:dyDescent="0.3">
      <c r="B307" s="1"/>
      <c r="C307" s="1"/>
    </row>
    <row r="308" spans="2:3" x14ac:dyDescent="0.3">
      <c r="B308" s="1"/>
      <c r="C308" s="1"/>
    </row>
    <row r="309" spans="2:3" x14ac:dyDescent="0.3">
      <c r="B309" s="1"/>
      <c r="C309" s="1"/>
    </row>
    <row r="310" spans="2:3" x14ac:dyDescent="0.3">
      <c r="B310" s="1"/>
      <c r="C310" s="1"/>
    </row>
    <row r="311" spans="2:3" x14ac:dyDescent="0.3">
      <c r="B311" s="1"/>
      <c r="C311" s="1"/>
    </row>
    <row r="312" spans="2:3" x14ac:dyDescent="0.3">
      <c r="B312" s="1"/>
      <c r="C312" s="1"/>
    </row>
    <row r="313" spans="2:3" x14ac:dyDescent="0.3">
      <c r="B313" s="1"/>
      <c r="C313" s="1"/>
    </row>
    <row r="314" spans="2:3" x14ac:dyDescent="0.3">
      <c r="B314" s="1"/>
      <c r="C314" s="1"/>
    </row>
    <row r="315" spans="2:3" x14ac:dyDescent="0.3">
      <c r="B315" s="1"/>
      <c r="C315" s="1"/>
    </row>
    <row r="316" spans="2:3" x14ac:dyDescent="0.3">
      <c r="B316" s="1"/>
      <c r="C316" s="1"/>
    </row>
    <row r="317" spans="2:3" x14ac:dyDescent="0.3">
      <c r="B317" s="1"/>
      <c r="C317" s="1"/>
    </row>
    <row r="318" spans="2:3" x14ac:dyDescent="0.3">
      <c r="B318" s="1"/>
      <c r="C318" s="1"/>
    </row>
    <row r="319" spans="2:3" x14ac:dyDescent="0.3">
      <c r="B319" s="1"/>
      <c r="C319" s="1"/>
    </row>
    <row r="320" spans="2:3" x14ac:dyDescent="0.3">
      <c r="B320" s="1"/>
      <c r="C320" s="1"/>
    </row>
    <row r="321" spans="2:3" x14ac:dyDescent="0.3">
      <c r="B321" s="1"/>
      <c r="C321" s="1"/>
    </row>
    <row r="322" spans="2:3" x14ac:dyDescent="0.3">
      <c r="B322" s="1"/>
      <c r="C322" s="1"/>
    </row>
    <row r="323" spans="2:3" x14ac:dyDescent="0.3">
      <c r="B323" s="1"/>
      <c r="C323" s="1"/>
    </row>
    <row r="324" spans="2:3" x14ac:dyDescent="0.3">
      <c r="B324" s="1"/>
      <c r="C324" s="1"/>
    </row>
    <row r="325" spans="2:3" x14ac:dyDescent="0.3">
      <c r="B325" s="1"/>
      <c r="C325" s="1"/>
    </row>
    <row r="326" spans="2:3" x14ac:dyDescent="0.3">
      <c r="B326" s="1"/>
      <c r="C326" s="1"/>
    </row>
    <row r="327" spans="2:3" x14ac:dyDescent="0.3">
      <c r="B327" s="1"/>
      <c r="C327" s="1"/>
    </row>
    <row r="328" spans="2:3" x14ac:dyDescent="0.3">
      <c r="B328" s="1"/>
      <c r="C328" s="1"/>
    </row>
    <row r="329" spans="2:3" x14ac:dyDescent="0.3">
      <c r="B329" s="1"/>
      <c r="C329" s="1"/>
    </row>
    <row r="330" spans="2:3" x14ac:dyDescent="0.3">
      <c r="B330" s="1"/>
      <c r="C330" s="1"/>
    </row>
    <row r="331" spans="2:3" x14ac:dyDescent="0.3">
      <c r="B331" s="1"/>
      <c r="C331" s="1"/>
    </row>
    <row r="332" spans="2:3" x14ac:dyDescent="0.3">
      <c r="B332" s="1"/>
      <c r="C332" s="1"/>
    </row>
    <row r="333" spans="2:3" x14ac:dyDescent="0.3">
      <c r="B333" s="1"/>
      <c r="C333" s="1"/>
    </row>
    <row r="334" spans="2:3" x14ac:dyDescent="0.3">
      <c r="B334" s="1"/>
      <c r="C334" s="1"/>
    </row>
    <row r="335" spans="2:3" x14ac:dyDescent="0.3">
      <c r="B335" s="1"/>
      <c r="C335" s="1"/>
    </row>
    <row r="336" spans="2:3" x14ac:dyDescent="0.3">
      <c r="B336" s="1"/>
      <c r="C336" s="1"/>
    </row>
    <row r="337" spans="2:3" x14ac:dyDescent="0.3">
      <c r="B337" s="1"/>
      <c r="C337" s="1"/>
    </row>
    <row r="338" spans="2:3" x14ac:dyDescent="0.3">
      <c r="B338" s="1"/>
      <c r="C338" s="1"/>
    </row>
    <row r="339" spans="2:3" x14ac:dyDescent="0.3">
      <c r="B339" s="1"/>
      <c r="C339" s="1"/>
    </row>
    <row r="340" spans="2:3" x14ac:dyDescent="0.3">
      <c r="B340" s="1"/>
      <c r="C340" s="1"/>
    </row>
    <row r="341" spans="2:3" x14ac:dyDescent="0.3">
      <c r="B341" s="1"/>
      <c r="C341" s="1"/>
    </row>
    <row r="342" spans="2:3" x14ac:dyDescent="0.3">
      <c r="B342" s="1"/>
      <c r="C342" s="1"/>
    </row>
    <row r="343" spans="2:3" x14ac:dyDescent="0.3">
      <c r="B343" s="1"/>
      <c r="C343" s="1"/>
    </row>
    <row r="344" spans="2:3" x14ac:dyDescent="0.3">
      <c r="B344" s="1"/>
      <c r="C344" s="1"/>
    </row>
    <row r="345" spans="2:3" x14ac:dyDescent="0.3">
      <c r="B345" s="1"/>
      <c r="C345" s="1"/>
    </row>
    <row r="346" spans="2:3" x14ac:dyDescent="0.3">
      <c r="B346" s="1"/>
      <c r="C346" s="1"/>
    </row>
    <row r="347" spans="2:3" x14ac:dyDescent="0.3">
      <c r="B347" s="1"/>
      <c r="C347" s="1"/>
    </row>
    <row r="348" spans="2:3" x14ac:dyDescent="0.3">
      <c r="B348" s="1"/>
      <c r="C348" s="1"/>
    </row>
    <row r="349" spans="2:3" x14ac:dyDescent="0.3">
      <c r="B349" s="1"/>
      <c r="C349" s="1"/>
    </row>
    <row r="350" spans="2:3" x14ac:dyDescent="0.3">
      <c r="B350" s="1"/>
      <c r="C350" s="1"/>
    </row>
    <row r="351" spans="2:3" x14ac:dyDescent="0.3">
      <c r="B351" s="1"/>
      <c r="C351" s="1"/>
    </row>
    <row r="352" spans="2:3" x14ac:dyDescent="0.3">
      <c r="B352" s="1"/>
      <c r="C352" s="1"/>
    </row>
    <row r="353" spans="2:3" x14ac:dyDescent="0.3">
      <c r="B353" s="1"/>
      <c r="C353" s="1"/>
    </row>
    <row r="354" spans="2:3" x14ac:dyDescent="0.3">
      <c r="B354" s="1"/>
      <c r="C354" s="1"/>
    </row>
    <row r="355" spans="2:3" x14ac:dyDescent="0.3">
      <c r="B355" s="1"/>
      <c r="C355" s="1"/>
    </row>
    <row r="356" spans="2:3" x14ac:dyDescent="0.3">
      <c r="B356" s="1"/>
      <c r="C356" s="1"/>
    </row>
    <row r="357" spans="2:3" x14ac:dyDescent="0.3">
      <c r="B357" s="1"/>
      <c r="C357" s="1"/>
    </row>
    <row r="358" spans="2:3" x14ac:dyDescent="0.3">
      <c r="B358" s="1"/>
      <c r="C358" s="1"/>
    </row>
    <row r="359" spans="2:3" x14ac:dyDescent="0.3">
      <c r="B359" s="1"/>
      <c r="C359" s="1"/>
    </row>
    <row r="360" spans="2:3" x14ac:dyDescent="0.3">
      <c r="B360" s="1"/>
      <c r="C360" s="1"/>
    </row>
    <row r="361" spans="2:3" x14ac:dyDescent="0.3">
      <c r="B361" s="1"/>
      <c r="C361" s="1"/>
    </row>
    <row r="362" spans="2:3" x14ac:dyDescent="0.3">
      <c r="B362" s="1"/>
      <c r="C362" s="1"/>
    </row>
    <row r="363" spans="2:3" x14ac:dyDescent="0.3">
      <c r="B363" s="1"/>
      <c r="C363" s="1"/>
    </row>
    <row r="364" spans="2:3" x14ac:dyDescent="0.3">
      <c r="B364" s="1"/>
      <c r="C364" s="1"/>
    </row>
    <row r="365" spans="2:3" x14ac:dyDescent="0.3">
      <c r="B365" s="1"/>
      <c r="C365" s="1"/>
    </row>
    <row r="366" spans="2:3" x14ac:dyDescent="0.3">
      <c r="B366" s="1"/>
      <c r="C366" s="1"/>
    </row>
    <row r="367" spans="2:3" x14ac:dyDescent="0.3">
      <c r="B367" s="1"/>
      <c r="C367" s="1"/>
    </row>
    <row r="368" spans="2:3" x14ac:dyDescent="0.3">
      <c r="B368" s="1"/>
      <c r="C368" s="1"/>
    </row>
    <row r="369" spans="2:3" x14ac:dyDescent="0.3">
      <c r="B369" s="1"/>
      <c r="C369" s="1"/>
    </row>
    <row r="370" spans="2:3" x14ac:dyDescent="0.3">
      <c r="B370" s="1"/>
      <c r="C370" s="1"/>
    </row>
    <row r="371" spans="2:3" x14ac:dyDescent="0.3">
      <c r="B371" s="1"/>
      <c r="C371" s="1"/>
    </row>
    <row r="372" spans="2:3" x14ac:dyDescent="0.3">
      <c r="B372" s="1"/>
      <c r="C372" s="1"/>
    </row>
    <row r="373" spans="2:3" x14ac:dyDescent="0.3">
      <c r="B373" s="1"/>
      <c r="C373" s="1"/>
    </row>
    <row r="374" spans="2:3" x14ac:dyDescent="0.3">
      <c r="B374" s="1"/>
      <c r="C374" s="1"/>
    </row>
    <row r="375" spans="2:3" x14ac:dyDescent="0.3">
      <c r="B375" s="1"/>
      <c r="C375" s="1"/>
    </row>
    <row r="376" spans="2:3" x14ac:dyDescent="0.3">
      <c r="B376" s="1"/>
      <c r="C376" s="1"/>
    </row>
    <row r="377" spans="2:3" x14ac:dyDescent="0.3">
      <c r="B377" s="1"/>
      <c r="C377" s="1"/>
    </row>
    <row r="378" spans="2:3" x14ac:dyDescent="0.3">
      <c r="B378" s="1"/>
      <c r="C378" s="1"/>
    </row>
    <row r="379" spans="2:3" x14ac:dyDescent="0.3">
      <c r="B379" s="1"/>
      <c r="C379" s="1"/>
    </row>
    <row r="380" spans="2:3" x14ac:dyDescent="0.3">
      <c r="B380" s="1"/>
      <c r="C380" s="1"/>
    </row>
    <row r="381" spans="2:3" x14ac:dyDescent="0.3">
      <c r="B381" s="1"/>
      <c r="C381" s="1"/>
    </row>
    <row r="382" spans="2:3" x14ac:dyDescent="0.3">
      <c r="B382" s="1"/>
      <c r="C382" s="1"/>
    </row>
    <row r="383" spans="2:3" x14ac:dyDescent="0.3">
      <c r="B383" s="1"/>
      <c r="C383" s="1"/>
    </row>
    <row r="384" spans="2:3" x14ac:dyDescent="0.3">
      <c r="B384" s="1"/>
      <c r="C384" s="1"/>
    </row>
    <row r="385" spans="2:3" x14ac:dyDescent="0.3">
      <c r="B385" s="1"/>
      <c r="C385" s="1"/>
    </row>
    <row r="386" spans="2:3" x14ac:dyDescent="0.3">
      <c r="B386" s="1"/>
      <c r="C386" s="1"/>
    </row>
    <row r="387" spans="2:3" x14ac:dyDescent="0.3">
      <c r="B387" s="1"/>
      <c r="C387" s="1"/>
    </row>
    <row r="388" spans="2:3" x14ac:dyDescent="0.3">
      <c r="B388" s="1"/>
      <c r="C388" s="1"/>
    </row>
    <row r="389" spans="2:3" x14ac:dyDescent="0.3">
      <c r="B389" s="1"/>
      <c r="C389" s="1"/>
    </row>
    <row r="390" spans="2:3" x14ac:dyDescent="0.3">
      <c r="B390" s="1"/>
      <c r="C390" s="1"/>
    </row>
    <row r="391" spans="2:3" x14ac:dyDescent="0.3">
      <c r="B391" s="1"/>
      <c r="C391" s="1"/>
    </row>
    <row r="392" spans="2:3" x14ac:dyDescent="0.3">
      <c r="B392" s="1"/>
      <c r="C392" s="1"/>
    </row>
    <row r="393" spans="2:3" x14ac:dyDescent="0.3">
      <c r="B393" s="1"/>
      <c r="C393" s="1"/>
    </row>
    <row r="394" spans="2:3" x14ac:dyDescent="0.3">
      <c r="B394" s="1"/>
      <c r="C394" s="1"/>
    </row>
    <row r="395" spans="2:3" x14ac:dyDescent="0.3">
      <c r="B395" s="1"/>
      <c r="C395" s="1"/>
    </row>
    <row r="396" spans="2:3" x14ac:dyDescent="0.3">
      <c r="B396" s="1"/>
      <c r="C396" s="1"/>
    </row>
    <row r="397" spans="2:3" x14ac:dyDescent="0.3">
      <c r="B397" s="1"/>
      <c r="C397" s="1"/>
    </row>
    <row r="398" spans="2:3" x14ac:dyDescent="0.3">
      <c r="B398" s="1"/>
      <c r="C398" s="1"/>
    </row>
    <row r="399" spans="2:3" x14ac:dyDescent="0.3">
      <c r="B399" s="1"/>
      <c r="C399" s="1"/>
    </row>
    <row r="400" spans="2:3" x14ac:dyDescent="0.3">
      <c r="B400" s="1"/>
      <c r="C400" s="1"/>
    </row>
    <row r="401" spans="2:3" x14ac:dyDescent="0.3">
      <c r="B401" s="1"/>
      <c r="C401" s="1"/>
    </row>
    <row r="402" spans="2:3" x14ac:dyDescent="0.3">
      <c r="B402" s="1"/>
      <c r="C402" s="1"/>
    </row>
    <row r="403" spans="2:3" x14ac:dyDescent="0.3">
      <c r="B403" s="1"/>
      <c r="C403" s="1"/>
    </row>
    <row r="404" spans="2:3" x14ac:dyDescent="0.3">
      <c r="B404" s="1"/>
      <c r="C404" s="1"/>
    </row>
    <row r="405" spans="2:3" x14ac:dyDescent="0.3">
      <c r="B405" s="1"/>
      <c r="C405" s="1"/>
    </row>
    <row r="406" spans="2:3" x14ac:dyDescent="0.3">
      <c r="B406" s="1"/>
      <c r="C406" s="1"/>
    </row>
    <row r="407" spans="2:3" x14ac:dyDescent="0.3">
      <c r="B407" s="1"/>
      <c r="C407" s="1"/>
    </row>
    <row r="408" spans="2:3" x14ac:dyDescent="0.3">
      <c r="B408" s="1"/>
      <c r="C408" s="1"/>
    </row>
    <row r="409" spans="2:3" x14ac:dyDescent="0.3">
      <c r="B409" s="1"/>
      <c r="C409" s="1"/>
    </row>
    <row r="410" spans="2:3" x14ac:dyDescent="0.3">
      <c r="B410" s="1"/>
      <c r="C410" s="1"/>
    </row>
    <row r="411" spans="2:3" x14ac:dyDescent="0.3">
      <c r="B411" s="1"/>
      <c r="C411" s="1"/>
    </row>
    <row r="412" spans="2:3" x14ac:dyDescent="0.3">
      <c r="B412" s="1"/>
      <c r="C412" s="1"/>
    </row>
    <row r="413" spans="2:3" x14ac:dyDescent="0.3">
      <c r="B413" s="1"/>
      <c r="C413" s="1"/>
    </row>
    <row r="414" spans="2:3" x14ac:dyDescent="0.3">
      <c r="B414" s="1"/>
      <c r="C414" s="1"/>
    </row>
    <row r="415" spans="2:3" x14ac:dyDescent="0.3">
      <c r="B415" s="1"/>
      <c r="C415" s="1"/>
    </row>
    <row r="416" spans="2:3" x14ac:dyDescent="0.3">
      <c r="B416" s="1"/>
      <c r="C416" s="1"/>
    </row>
    <row r="417" spans="2:3" x14ac:dyDescent="0.3">
      <c r="B417" s="1"/>
      <c r="C417" s="1"/>
    </row>
    <row r="418" spans="2:3" x14ac:dyDescent="0.3">
      <c r="B418" s="1"/>
      <c r="C418" s="1"/>
    </row>
    <row r="419" spans="2:3" x14ac:dyDescent="0.3">
      <c r="B419" s="1"/>
      <c r="C419" s="1"/>
    </row>
    <row r="420" spans="2:3" x14ac:dyDescent="0.3">
      <c r="B420" s="1"/>
      <c r="C420" s="1"/>
    </row>
    <row r="421" spans="2:3" x14ac:dyDescent="0.3">
      <c r="B421" s="1"/>
      <c r="C421" s="1"/>
    </row>
    <row r="422" spans="2:3" x14ac:dyDescent="0.3">
      <c r="B422" s="1"/>
      <c r="C422" s="1"/>
    </row>
    <row r="423" spans="2:3" x14ac:dyDescent="0.3">
      <c r="B423" s="1"/>
      <c r="C423" s="1"/>
    </row>
    <row r="424" spans="2:3" x14ac:dyDescent="0.3">
      <c r="B424" s="1"/>
      <c r="C424" s="1"/>
    </row>
    <row r="425" spans="2:3" x14ac:dyDescent="0.3">
      <c r="B425" s="1"/>
      <c r="C425" s="1"/>
    </row>
    <row r="426" spans="2:3" x14ac:dyDescent="0.3">
      <c r="B426" s="1"/>
      <c r="C426" s="1"/>
    </row>
    <row r="427" spans="2:3" x14ac:dyDescent="0.3">
      <c r="B427" s="1"/>
      <c r="C427" s="1"/>
    </row>
    <row r="428" spans="2:3" x14ac:dyDescent="0.3">
      <c r="B428" s="1"/>
      <c r="C428" s="1"/>
    </row>
    <row r="429" spans="2:3" x14ac:dyDescent="0.3">
      <c r="B429" s="1"/>
      <c r="C429" s="1"/>
    </row>
    <row r="430" spans="2:3" x14ac:dyDescent="0.3">
      <c r="B430" s="1"/>
      <c r="C430" s="1"/>
    </row>
    <row r="431" spans="2:3" x14ac:dyDescent="0.3">
      <c r="B431" s="1"/>
      <c r="C431" s="1"/>
    </row>
    <row r="432" spans="2:3" x14ac:dyDescent="0.3">
      <c r="B432" s="1"/>
      <c r="C432" s="1"/>
    </row>
    <row r="433" spans="2:3" x14ac:dyDescent="0.3">
      <c r="B433" s="1"/>
      <c r="C433" s="1"/>
    </row>
    <row r="434" spans="2:3" x14ac:dyDescent="0.3">
      <c r="B434" s="1"/>
      <c r="C434" s="1"/>
    </row>
    <row r="435" spans="2:3" x14ac:dyDescent="0.3">
      <c r="B435" s="1"/>
      <c r="C435" s="1"/>
    </row>
    <row r="436" spans="2:3" x14ac:dyDescent="0.3">
      <c r="B436" s="1"/>
      <c r="C436" s="1"/>
    </row>
    <row r="437" spans="2:3" x14ac:dyDescent="0.3">
      <c r="B437" s="1"/>
      <c r="C437" s="1"/>
    </row>
    <row r="438" spans="2:3" x14ac:dyDescent="0.3">
      <c r="B438" s="1"/>
      <c r="C438" s="1"/>
    </row>
    <row r="439" spans="2:3" x14ac:dyDescent="0.3">
      <c r="B439" s="1"/>
      <c r="C439" s="1"/>
    </row>
    <row r="440" spans="2:3" x14ac:dyDescent="0.3">
      <c r="B440" s="1"/>
      <c r="C440" s="1"/>
    </row>
    <row r="441" spans="2:3" x14ac:dyDescent="0.3">
      <c r="B441" s="1"/>
      <c r="C441" s="1"/>
    </row>
    <row r="442" spans="2:3" x14ac:dyDescent="0.3">
      <c r="B442" s="1"/>
      <c r="C442" s="1"/>
    </row>
    <row r="443" spans="2:3" x14ac:dyDescent="0.3">
      <c r="B443" s="1"/>
      <c r="C443" s="1"/>
    </row>
    <row r="444" spans="2:3" x14ac:dyDescent="0.3">
      <c r="B444" s="1"/>
      <c r="C444" s="1"/>
    </row>
    <row r="445" spans="2:3" x14ac:dyDescent="0.3">
      <c r="B445" s="1"/>
      <c r="C445" s="1"/>
    </row>
    <row r="446" spans="2:3" x14ac:dyDescent="0.3">
      <c r="B446" s="1"/>
      <c r="C446" s="1"/>
    </row>
    <row r="447" spans="2:3" x14ac:dyDescent="0.3">
      <c r="B447" s="1"/>
      <c r="C447" s="1"/>
    </row>
    <row r="448" spans="2:3" x14ac:dyDescent="0.3">
      <c r="B448" s="1"/>
      <c r="C448" s="1"/>
    </row>
    <row r="449" spans="2:3" x14ac:dyDescent="0.3">
      <c r="B449" s="1"/>
      <c r="C449" s="1"/>
    </row>
    <row r="450" spans="2:3" x14ac:dyDescent="0.3">
      <c r="B450" s="1"/>
      <c r="C450" s="1"/>
    </row>
    <row r="451" spans="2:3" x14ac:dyDescent="0.3">
      <c r="B451" s="1"/>
      <c r="C451" s="1"/>
    </row>
    <row r="452" spans="2:3" x14ac:dyDescent="0.3">
      <c r="B452" s="1"/>
      <c r="C452" s="1"/>
    </row>
    <row r="453" spans="2:3" x14ac:dyDescent="0.3">
      <c r="B453" s="1"/>
      <c r="C453" s="1"/>
    </row>
    <row r="454" spans="2:3" x14ac:dyDescent="0.3">
      <c r="B454" s="1"/>
      <c r="C454" s="1"/>
    </row>
    <row r="455" spans="2:3" x14ac:dyDescent="0.3">
      <c r="B455" s="1"/>
      <c r="C455" s="1"/>
    </row>
    <row r="456" spans="2:3" x14ac:dyDescent="0.3">
      <c r="B456" s="1"/>
      <c r="C456" s="1"/>
    </row>
    <row r="457" spans="2:3" x14ac:dyDescent="0.3">
      <c r="B457" s="1"/>
      <c r="C457" s="1"/>
    </row>
    <row r="458" spans="2:3" x14ac:dyDescent="0.3">
      <c r="B458" s="1"/>
      <c r="C458" s="1"/>
    </row>
    <row r="459" spans="2:3" x14ac:dyDescent="0.3">
      <c r="B459" s="1"/>
      <c r="C459" s="1"/>
    </row>
    <row r="460" spans="2:3" x14ac:dyDescent="0.3">
      <c r="B460" s="1"/>
      <c r="C460" s="1"/>
    </row>
    <row r="461" spans="2:3" x14ac:dyDescent="0.3">
      <c r="B461" s="1"/>
      <c r="C461" s="1"/>
    </row>
    <row r="462" spans="2:3" x14ac:dyDescent="0.3">
      <c r="B462" s="1"/>
      <c r="C462" s="1"/>
    </row>
    <row r="463" spans="2:3" x14ac:dyDescent="0.3">
      <c r="B463" s="1"/>
      <c r="C463" s="1"/>
    </row>
    <row r="464" spans="2:3" x14ac:dyDescent="0.3">
      <c r="B464" s="1"/>
      <c r="C464" s="1"/>
    </row>
    <row r="465" spans="2:3" x14ac:dyDescent="0.3">
      <c r="B465" s="1"/>
      <c r="C465" s="1"/>
    </row>
    <row r="466" spans="2:3" x14ac:dyDescent="0.3">
      <c r="B466" s="1"/>
      <c r="C466" s="1"/>
    </row>
    <row r="467" spans="2:3" x14ac:dyDescent="0.3">
      <c r="B467" s="1"/>
      <c r="C467" s="1"/>
    </row>
    <row r="468" spans="2:3" x14ac:dyDescent="0.3">
      <c r="B468" s="1"/>
      <c r="C468" s="1"/>
    </row>
    <row r="469" spans="2:3" x14ac:dyDescent="0.3">
      <c r="B469" s="1"/>
      <c r="C469" s="1"/>
    </row>
    <row r="470" spans="2:3" x14ac:dyDescent="0.3">
      <c r="B470" s="1"/>
      <c r="C470" s="1"/>
    </row>
    <row r="471" spans="2:3" x14ac:dyDescent="0.3">
      <c r="B471" s="1"/>
      <c r="C471" s="1"/>
    </row>
    <row r="472" spans="2:3" x14ac:dyDescent="0.3">
      <c r="B472" s="1"/>
      <c r="C472" s="1"/>
    </row>
    <row r="473" spans="2:3" x14ac:dyDescent="0.3">
      <c r="B473" s="1"/>
      <c r="C473" s="1"/>
    </row>
    <row r="474" spans="2:3" x14ac:dyDescent="0.3">
      <c r="B474" s="1"/>
      <c r="C474" s="1"/>
    </row>
    <row r="475" spans="2:3" x14ac:dyDescent="0.3">
      <c r="B475" s="1"/>
      <c r="C475" s="1"/>
    </row>
    <row r="476" spans="2:3" x14ac:dyDescent="0.3">
      <c r="B476" s="1"/>
      <c r="C476" s="1"/>
    </row>
    <row r="477" spans="2:3" x14ac:dyDescent="0.3">
      <c r="B477" s="1"/>
      <c r="C477" s="1"/>
    </row>
    <row r="478" spans="2:3" x14ac:dyDescent="0.3">
      <c r="B478" s="1"/>
      <c r="C478" s="1"/>
    </row>
    <row r="479" spans="2:3" x14ac:dyDescent="0.3">
      <c r="B479" s="1"/>
      <c r="C479" s="1"/>
    </row>
    <row r="480" spans="2:3" x14ac:dyDescent="0.3">
      <c r="B480" s="1"/>
      <c r="C480" s="1"/>
    </row>
    <row r="481" spans="2:3" x14ac:dyDescent="0.3">
      <c r="B481" s="1"/>
      <c r="C481" s="1"/>
    </row>
    <row r="482" spans="2:3" x14ac:dyDescent="0.3">
      <c r="B482" s="1"/>
      <c r="C482" s="1"/>
    </row>
    <row r="483" spans="2:3" x14ac:dyDescent="0.3">
      <c r="B483" s="1"/>
      <c r="C483" s="1"/>
    </row>
    <row r="484" spans="2:3" x14ac:dyDescent="0.3">
      <c r="B484" s="1"/>
      <c r="C484" s="1"/>
    </row>
    <row r="485" spans="2:3" x14ac:dyDescent="0.3">
      <c r="B485" s="1"/>
      <c r="C485" s="1"/>
    </row>
    <row r="486" spans="2:3" x14ac:dyDescent="0.3">
      <c r="B486" s="1"/>
      <c r="C486" s="1"/>
    </row>
    <row r="487" spans="2:3" x14ac:dyDescent="0.3">
      <c r="B487" s="1"/>
      <c r="C487" s="1"/>
    </row>
    <row r="488" spans="2:3" x14ac:dyDescent="0.3">
      <c r="B488" s="1"/>
      <c r="C488" s="1"/>
    </row>
    <row r="489" spans="2:3" x14ac:dyDescent="0.3">
      <c r="B489" s="1"/>
      <c r="C489" s="1"/>
    </row>
    <row r="490" spans="2:3" x14ac:dyDescent="0.3">
      <c r="B490" s="1"/>
      <c r="C490" s="1"/>
    </row>
    <row r="491" spans="2:3" x14ac:dyDescent="0.3">
      <c r="B491" s="1"/>
      <c r="C491" s="1"/>
    </row>
    <row r="492" spans="2:3" x14ac:dyDescent="0.3">
      <c r="B492" s="1"/>
      <c r="C492" s="1"/>
    </row>
    <row r="493" spans="2:3" x14ac:dyDescent="0.3">
      <c r="B493" s="1"/>
      <c r="C493" s="1"/>
    </row>
  </sheetData>
  <mergeCells count="7">
    <mergeCell ref="A7:A9"/>
    <mergeCell ref="A2:G2"/>
    <mergeCell ref="A3:G3"/>
    <mergeCell ref="A4:G4"/>
    <mergeCell ref="A5:G5"/>
    <mergeCell ref="E7:E9"/>
    <mergeCell ref="G7:G9"/>
  </mergeCells>
  <printOptions horizontalCentered="1"/>
  <pageMargins left="0.39370078740157483" right="0.39370078740157483" top="0.59055118110236227" bottom="0.59055118110236227" header="0.51181102362204722" footer="0.51181102362204722"/>
  <pageSetup scale="86" orientation="portrait" horizontalDpi="360" verticalDpi="36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Anexo 1</vt:lpstr>
      <vt:lpstr>'Anexo 1'!Área_de_impresión</vt:lpstr>
      <vt:lpstr>ppc</vt:lpstr>
      <vt:lpstr>'Anexo 1'!Títulos_a_imprimir</vt:lpstr>
      <vt:lpstr>VTAS2005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Jeymy Pilar</dc:creator>
  <cp:lastModifiedBy>Jeymy Pilar</cp:lastModifiedBy>
  <dcterms:created xsi:type="dcterms:W3CDTF">2020-07-21T14:53:14Z</dcterms:created>
  <dcterms:modified xsi:type="dcterms:W3CDTF">2020-07-21T14:54:45Z</dcterms:modified>
</cp:coreProperties>
</file>