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Presupuesto general\2020\Ingreso\"/>
    </mc:Choice>
  </mc:AlternateContent>
  <xr:revisionPtr revIDLastSave="0" documentId="8_{A56D6606-FBF0-4DDF-A371-80DC4CE1F261}" xr6:coauthVersionLast="45" xr6:coauthVersionMax="45" xr10:uidLastSave="{00000000-0000-0000-0000-000000000000}"/>
  <bookViews>
    <workbookView xWindow="-120" yWindow="-120" windowWidth="20730" windowHeight="11160" xr2:uid="{1C94EC42-F8A0-4FFF-9E9E-EC7F6E3F3ACF}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hidden="1">#REF!</definedName>
    <definedName name="ANEXO" hidden="1">'[2]Inversión total en programas'!$50:$50,'[2]Inversión total en programas'!$60:$63</definedName>
    <definedName name="_xlnm.Print_Area" localSheetId="0">'Anexo 1'!$A$1:$I$37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[6]consecutivo!$M$9:$M$13</definedName>
    <definedName name="DISTRIBUIDOR">#REF!</definedName>
    <definedName name="Dólar">#REF!</definedName>
    <definedName name="eeeee">'[1]Ejecución ingresos 2019'!#REF!</definedName>
    <definedName name="EPPC">'Anexo 1'!#REF!</definedName>
    <definedName name="Euro">#REF!</definedName>
    <definedName name="FDGFDG">#REF!</definedName>
    <definedName name="FECHA_DE_RECIBIDO">[7]BASE!$E$3:$E$177</definedName>
    <definedName name="FOMENTO">'Anexo 1'!#REF!</definedName>
    <definedName name="FOMENTOS">'[10]Anexo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Pasajes">#REF!</definedName>
    <definedName name="ppc">'Anexo 1'!$D$14</definedName>
    <definedName name="RESERV_FUTU">#REF!</definedName>
    <definedName name="saldo">'[1]Ejecución ingresos 2019'!#REF!</definedName>
    <definedName name="saldos">'[1]Ejecución ingresos 2019'!#REF!</definedName>
    <definedName name="SUPERA2004">'Anexo 1'!#REF!</definedName>
    <definedName name="SUPERA2005">'Anexo 1'!#REF!</definedName>
    <definedName name="SUPERA2010">'[12]Anexo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1'!$1:$4</definedName>
    <definedName name="_xlnm.Print_Titles">#REF!</definedName>
    <definedName name="VTAS2005">'Anexo 1'!$D$31</definedName>
    <definedName name="xx">[13]Ingresos!$C$19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1'!$A$1:$D$37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'[15]Ingresos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0" i="1" s="1"/>
  <c r="C12" i="1"/>
  <c r="C10" i="1" s="1"/>
  <c r="D12" i="1"/>
  <c r="D10" i="1" s="1"/>
  <c r="F12" i="1"/>
  <c r="F10" i="1" s="1"/>
  <c r="E13" i="1"/>
  <c r="G13" i="1"/>
  <c r="H13" i="1" s="1"/>
  <c r="E14" i="1"/>
  <c r="G14" i="1"/>
  <c r="H14" i="1" s="1"/>
  <c r="B16" i="1"/>
  <c r="C16" i="1"/>
  <c r="D16" i="1"/>
  <c r="E16" i="1" s="1"/>
  <c r="F16" i="1"/>
  <c r="H16" i="1"/>
  <c r="E17" i="1"/>
  <c r="H17" i="1"/>
  <c r="E18" i="1"/>
  <c r="H18" i="1"/>
  <c r="B20" i="1"/>
  <c r="C20" i="1"/>
  <c r="D20" i="1"/>
  <c r="E20" i="1" s="1"/>
  <c r="F20" i="1"/>
  <c r="E21" i="1"/>
  <c r="H21" i="1"/>
  <c r="E22" i="1"/>
  <c r="H22" i="1"/>
  <c r="B26" i="1"/>
  <c r="B24" i="1" s="1"/>
  <c r="C26" i="1"/>
  <c r="C24" i="1" s="1"/>
  <c r="C37" i="1" s="1"/>
  <c r="D26" i="1"/>
  <c r="D24" i="1" s="1"/>
  <c r="F26" i="1"/>
  <c r="E26" i="1" s="1"/>
  <c r="E27" i="1"/>
  <c r="H27" i="1"/>
  <c r="E28" i="1"/>
  <c r="H28" i="1"/>
  <c r="B30" i="1"/>
  <c r="C30" i="1"/>
  <c r="D30" i="1"/>
  <c r="H30" i="1" s="1"/>
  <c r="E30" i="1"/>
  <c r="F30" i="1"/>
  <c r="E31" i="1"/>
  <c r="H31" i="1"/>
  <c r="E32" i="1"/>
  <c r="H32" i="1"/>
  <c r="E33" i="1"/>
  <c r="H33" i="1"/>
  <c r="E34" i="1"/>
  <c r="H34" i="1"/>
  <c r="E35" i="1"/>
  <c r="H35" i="1"/>
  <c r="H24" i="1" l="1"/>
  <c r="D37" i="1"/>
  <c r="E10" i="1"/>
  <c r="B37" i="1"/>
  <c r="H26" i="1"/>
  <c r="F24" i="1"/>
  <c r="F37" i="1" s="1"/>
  <c r="G12" i="1"/>
  <c r="G10" i="1" s="1"/>
  <c r="G37" i="1" s="1"/>
  <c r="E12" i="1"/>
  <c r="H20" i="1"/>
  <c r="I20" i="1" l="1"/>
  <c r="I24" i="1"/>
  <c r="H12" i="1"/>
  <c r="I12" i="1" s="1"/>
  <c r="H10" i="1"/>
  <c r="I10" i="1" s="1"/>
  <c r="I26" i="1"/>
  <c r="H37" i="1"/>
  <c r="E37" i="1"/>
  <c r="E24" i="1"/>
  <c r="I17" i="1" l="1"/>
  <c r="I22" i="1"/>
  <c r="I31" i="1"/>
  <c r="I37" i="1"/>
  <c r="I18" i="1"/>
  <c r="I28" i="1"/>
  <c r="I33" i="1"/>
  <c r="I14" i="1"/>
  <c r="I32" i="1"/>
  <c r="I27" i="1"/>
  <c r="I16" i="1"/>
  <c r="I35" i="1"/>
  <c r="I21" i="1"/>
  <c r="I34" i="1"/>
  <c r="I13" i="1"/>
  <c r="I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Rubio</author>
  </authors>
  <commentList>
    <comment ref="C9" authorId="0" shapeId="0" xr:uid="{A76FB151-C3C5-40EC-BAA4-0ED966F1E8CD}">
      <text>
        <r>
          <rPr>
            <sz val="9"/>
            <color indexed="81"/>
            <rFont val="Tahoma"/>
            <family val="2"/>
          </rPr>
          <t>Presupuesto modificado hasta el acuerdo No 09/19 del 26 de junio de 2019</t>
        </r>
      </text>
    </comment>
    <comment ref="C12" authorId="0" shapeId="0" xr:uid="{2456BF09-E18A-4559-A414-2CE12268DE86}">
      <text>
        <r>
          <rPr>
            <sz val="9"/>
            <color indexed="81"/>
            <rFont val="Tahoma"/>
            <family val="2"/>
          </rPr>
          <t>Beneficio estimado 4.840.880 cabezas, por $8.833 cuota fomento.</t>
        </r>
      </text>
    </comment>
    <comment ref="H12" authorId="0" shapeId="0" xr:uid="{FAAC16E7-0D1F-4AE5-B18C-683AD01D441A}">
      <text>
        <r>
          <rPr>
            <sz val="11"/>
            <color indexed="81"/>
            <rFont val="Tahoma"/>
            <family val="2"/>
          </rPr>
          <t>Beneficio estimado 4,981.728 cabezas, por $9,363 cuota fomento.</t>
        </r>
      </text>
    </comment>
    <comment ref="B16" authorId="0" shapeId="0" xr:uid="{4A0C5BDB-0BF9-47F4-9377-E46491C4A586}">
      <text>
        <r>
          <rPr>
            <sz val="8"/>
            <color indexed="81"/>
            <rFont val="Tahoma"/>
            <family val="2"/>
          </rPr>
          <t>Teniendo en cuenta el comportamiento de pago los ultimos meses se estima: 1). Cartera correspondiente a: Afamaz,Frigonordeste,Jericó,Agropecuaria Santa Cruz,Paso Real,Porcicola Colombiana y Fondo Ganadero del Tolima  $206.451.084</t>
        </r>
        <r>
          <rPr>
            <b/>
            <sz val="8"/>
            <color indexed="81"/>
            <rFont val="Tahoma"/>
            <family val="2"/>
          </rPr>
          <t xml:space="preserve">
 </t>
        </r>
      </text>
    </comment>
    <comment ref="A33" authorId="0" shapeId="0" xr:uid="{01D3ABCE-7919-41D9-A2D3-58EAEAB4E3F5}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4" authorId="0" shapeId="0" xr:uid="{2DC553D7-1ADB-4B54-9E99-0658CF3545BD}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recaudadores,Ventas de publicaciones y videos de capacitación</t>
        </r>
      </text>
    </comment>
  </commentList>
</comments>
</file>

<file path=xl/sharedStrings.xml><?xml version="1.0" encoding="utf-8"?>
<sst xmlns="http://schemas.openxmlformats.org/spreadsheetml/2006/main" count="44" uniqueCount="31">
  <si>
    <t>TOTAL INGRESOS</t>
  </si>
  <si>
    <t>Programas y proyectos FNP</t>
  </si>
  <si>
    <t>Extraordinarios FNP</t>
  </si>
  <si>
    <t>Financieros PPC</t>
  </si>
  <si>
    <t>Financieros FNP</t>
  </si>
  <si>
    <t>Ventas Programa PPC</t>
  </si>
  <si>
    <t>OTROS INGRESOS</t>
  </si>
  <si>
    <t>Rendimientos Financieros PPC</t>
  </si>
  <si>
    <t>Rendimientos Financieros FNP</t>
  </si>
  <si>
    <t>INGRESOS FINANCIEROS</t>
  </si>
  <si>
    <t>INGRESOS NO OPERACIONALES</t>
  </si>
  <si>
    <t>Cuota de Erradicación Peste Porcina Clásica</t>
  </si>
  <si>
    <t>Cuota de Fomento</t>
  </si>
  <si>
    <t>SUPERÁVIT VIGENCIAS ANTERIORES</t>
  </si>
  <si>
    <t>CUOTA VIGENCIAS ANTERIORES</t>
  </si>
  <si>
    <t xml:space="preserve">CUOTA DE FOMENTO PORCÍCOLA </t>
  </si>
  <si>
    <t>INGRESOS OPERACIONALES</t>
  </si>
  <si>
    <t>AÑO 2020</t>
  </si>
  <si>
    <t>AÑO 2019</t>
  </si>
  <si>
    <t>MODIFICADO</t>
  </si>
  <si>
    <t>INICIAL</t>
  </si>
  <si>
    <t>DEFINITIVO</t>
  </si>
  <si>
    <t>% PARTICIPACIÓN</t>
  </si>
  <si>
    <t>PRESUPUESTO</t>
  </si>
  <si>
    <t>ACUERDO 9/20</t>
  </si>
  <si>
    <t>ACUERDO 5/20</t>
  </si>
  <si>
    <t>CUENTAS</t>
  </si>
  <si>
    <t>ANEXO 1</t>
  </si>
  <si>
    <t>PRESUPUESTO DE INGRESOS VIGENCIA  2.020</t>
  </si>
  <si>
    <t>DIRECCIÓN DE PLANEACIÓN Y SEGUIMIENTO PRESUPUESTAL</t>
  </si>
  <si>
    <t>MINISTERIO DE AGRICULTURA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</si>
</sst>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  <numFmt numFmtId="168" formatCode="_ * #,##0.00_ ;_ * \-#,##0.00_ ;_ * &quot;-&quot;??_ ;_ @_ "/>
  </numFmts>
  <fonts count="11" x14ac:knownFonts="1">
    <font>
      <sz val="10"/>
      <name val="Arial"/>
    </font>
    <font>
      <sz val="10"/>
      <name val="Arial"/>
    </font>
    <font>
      <sz val="10"/>
      <name val="Comic Sans MS"/>
      <family val="4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double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double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4" fontId="2" fillId="0" borderId="0" xfId="1" applyFont="1"/>
    <xf numFmtId="166" fontId="2" fillId="0" borderId="0" xfId="3" applyNumberFormat="1" applyFont="1"/>
    <xf numFmtId="0" fontId="3" fillId="0" borderId="0" xfId="0" applyFont="1"/>
    <xf numFmtId="10" fontId="4" fillId="0" borderId="1" xfId="2" applyNumberFormat="1" applyFont="1" applyFill="1" applyBorder="1" applyAlignment="1">
      <alignment wrapText="1"/>
    </xf>
    <xf numFmtId="167" fontId="4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0" fontId="5" fillId="0" borderId="4" xfId="2" applyNumberFormat="1" applyFont="1" applyFill="1" applyBorder="1" applyAlignment="1">
      <alignment wrapText="1"/>
    </xf>
    <xf numFmtId="167" fontId="5" fillId="0" borderId="5" xfId="4" applyNumberFormat="1" applyFont="1" applyFill="1" applyBorder="1" applyAlignment="1">
      <alignment wrapText="1"/>
    </xf>
    <xf numFmtId="167" fontId="5" fillId="0" borderId="6" xfId="4" applyNumberFormat="1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167" fontId="5" fillId="0" borderId="8" xfId="4" applyNumberFormat="1" applyFont="1" applyFill="1" applyBorder="1" applyAlignment="1">
      <alignment wrapText="1"/>
    </xf>
    <xf numFmtId="167" fontId="5" fillId="0" borderId="9" xfId="4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0" fontId="4" fillId="0" borderId="4" xfId="2" applyNumberFormat="1" applyFont="1" applyFill="1" applyBorder="1" applyAlignment="1">
      <alignment wrapText="1"/>
    </xf>
    <xf numFmtId="167" fontId="4" fillId="0" borderId="8" xfId="4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0" fontId="5" fillId="0" borderId="11" xfId="2" applyNumberFormat="1" applyFont="1" applyFill="1" applyBorder="1" applyAlignment="1">
      <alignment wrapText="1"/>
    </xf>
    <xf numFmtId="167" fontId="5" fillId="0" borderId="12" xfId="2" applyNumberFormat="1" applyFont="1" applyFill="1" applyBorder="1" applyAlignment="1">
      <alignment wrapText="1"/>
    </xf>
    <xf numFmtId="167" fontId="5" fillId="0" borderId="13" xfId="4" applyNumberFormat="1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167" fontId="5" fillId="0" borderId="9" xfId="2" applyNumberFormat="1" applyFont="1" applyFill="1" applyBorder="1" applyAlignment="1">
      <alignment wrapText="1"/>
    </xf>
    <xf numFmtId="167" fontId="4" fillId="0" borderId="13" xfId="4" applyNumberFormat="1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10" fontId="5" fillId="0" borderId="15" xfId="2" applyNumberFormat="1" applyFont="1" applyFill="1" applyBorder="1" applyAlignment="1">
      <alignment wrapText="1"/>
    </xf>
    <xf numFmtId="167" fontId="4" fillId="0" borderId="9" xfId="4" applyNumberFormat="1" applyFont="1" applyFill="1" applyBorder="1" applyAlignment="1">
      <alignment wrapText="1"/>
    </xf>
    <xf numFmtId="166" fontId="4" fillId="0" borderId="12" xfId="3" applyNumberFormat="1" applyFont="1" applyFill="1" applyBorder="1" applyAlignment="1">
      <alignment wrapText="1"/>
    </xf>
    <xf numFmtId="166" fontId="4" fillId="0" borderId="13" xfId="3" applyNumberFormat="1" applyFont="1" applyFill="1" applyBorder="1" applyAlignment="1">
      <alignment wrapText="1"/>
    </xf>
    <xf numFmtId="166" fontId="4" fillId="0" borderId="16" xfId="3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5" fillId="0" borderId="0" xfId="0" applyFont="1"/>
    <xf numFmtId="166" fontId="5" fillId="0" borderId="0" xfId="3" applyNumberFormat="1" applyFont="1" applyFill="1"/>
  </cellXfs>
  <cellStyles count="5">
    <cellStyle name="Millares [0]" xfId="1" builtinId="6"/>
    <cellStyle name="Millares_Formato Presupuesto Minagricultura" xfId="4" xr:uid="{107AA283-EC15-4E0D-8AFC-892E4A1C976E}"/>
    <cellStyle name="Millares_INGRESOS 2005" xfId="3" xr:uid="{591265B8-DB96-45FD-89D0-F6B47C6ED0AA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Acuerdos/Definitivo/ANEXO%20ACUERDO%2009-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AJUSTE%20SALARIOSdef/Ajuste%20salarios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TOS%20ACP%20FNP/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 ingresos"/>
      <sheetName val="Rendimientos "/>
      <sheetName val="Ejecución ingresos 2019"/>
      <sheetName val="Ventas EPPC"/>
      <sheetName val="Ejecución gastos 2019"/>
      <sheetName val="Superavit 2019"/>
      <sheetName val="Hoja1"/>
      <sheetName val="ht"/>
      <sheetName val="estimado de ingreso"/>
      <sheetName val="Rubros Mod"/>
      <sheetName val="superavit"/>
      <sheetName val="Anexo 3"/>
      <sheetName val="Anexo 4"/>
      <sheetName val="Funcionamiento"/>
      <sheetName val="Nómina y honorarios 2020"/>
      <sheetName val="cal nomina"/>
      <sheetName val="Comparativo nómina 2019-2020"/>
      <sheetName val="Comparativo gastos personal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8">
          <cell r="H28">
            <v>501072648.75</v>
          </cell>
          <cell r="I28">
            <v>835121081.25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8">
          <cell r="G8">
            <v>26850016</v>
          </cell>
        </row>
      </sheetData>
      <sheetData sheetId="14">
        <row r="12">
          <cell r="K12">
            <v>676689408.64586663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Vencimientos (2)"/>
      <sheetName val="Nómina anu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  <sheetName val="Anexo 4"/>
      <sheetName val="Anexo 2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424F2-1975-4EBF-9B80-8965BC0165F7}">
  <sheetPr>
    <pageSetUpPr fitToPage="1"/>
  </sheetPr>
  <dimension ref="A1:CG487"/>
  <sheetViews>
    <sheetView tabSelected="1" zoomScale="85" zoomScaleNormal="85" zoomScaleSheetLayoutView="80" workbookViewId="0">
      <pane xSplit="1" ySplit="9" topLeftCell="E28" activePane="bottomRight" state="frozen"/>
      <selection activeCell="X27" sqref="X27"/>
      <selection pane="topRight" activeCell="X27" sqref="X27"/>
      <selection pane="bottomLeft" activeCell="X27" sqref="X27"/>
      <selection pane="bottomRight" activeCell="H14" sqref="H14"/>
    </sheetView>
  </sheetViews>
  <sheetFormatPr baseColWidth="10" defaultRowHeight="15" x14ac:dyDescent="0.3"/>
  <cols>
    <col min="1" max="1" width="35.5703125" style="1" customWidth="1"/>
    <col min="2" max="2" width="23.42578125" style="3" hidden="1" customWidth="1"/>
    <col min="3" max="3" width="25.85546875" style="3" hidden="1" customWidth="1"/>
    <col min="4" max="4" width="22.42578125" style="1" hidden="1" customWidth="1"/>
    <col min="5" max="5" width="22.42578125" style="1" customWidth="1"/>
    <col min="6" max="6" width="20.5703125" style="1" hidden="1" customWidth="1"/>
    <col min="7" max="7" width="20.5703125" style="1" customWidth="1"/>
    <col min="8" max="8" width="22.42578125" style="1" bestFit="1" customWidth="1"/>
    <col min="9" max="9" width="21.7109375" style="1" customWidth="1"/>
    <col min="10" max="10" width="23" style="1" customWidth="1"/>
    <col min="11" max="11" width="18" style="2" bestFit="1" customWidth="1"/>
    <col min="12" max="12" width="12.5703125" style="1" bestFit="1" customWidth="1"/>
    <col min="13" max="13" width="16.140625" style="1" bestFit="1" customWidth="1"/>
    <col min="14" max="14" width="12" style="1" bestFit="1" customWidth="1"/>
    <col min="15" max="15" width="11.85546875" style="1" bestFit="1" customWidth="1"/>
    <col min="16" max="16" width="12" style="1" bestFit="1" customWidth="1"/>
    <col min="17" max="16384" width="11.42578125" style="1"/>
  </cols>
  <sheetData>
    <row r="1" spans="1:85" ht="15.75" x14ac:dyDescent="0.3">
      <c r="A1" s="49"/>
      <c r="B1" s="50"/>
      <c r="C1" s="50"/>
      <c r="D1" s="49"/>
      <c r="E1" s="49"/>
      <c r="F1" s="49"/>
      <c r="G1" s="49"/>
      <c r="H1" s="49"/>
      <c r="I1" s="49"/>
    </row>
    <row r="2" spans="1:85" ht="15.75" x14ac:dyDescent="0.3">
      <c r="A2" s="47" t="s">
        <v>30</v>
      </c>
      <c r="B2" s="47"/>
      <c r="C2" s="47"/>
      <c r="D2" s="47"/>
      <c r="E2" s="47"/>
      <c r="F2" s="47"/>
      <c r="G2" s="47"/>
      <c r="H2" s="47"/>
      <c r="I2" s="47"/>
      <c r="K2" s="1"/>
    </row>
    <row r="3" spans="1:85" ht="15.75" x14ac:dyDescent="0.3">
      <c r="A3" s="47" t="s">
        <v>29</v>
      </c>
      <c r="B3" s="47"/>
      <c r="C3" s="47"/>
      <c r="D3" s="47"/>
      <c r="E3" s="47"/>
      <c r="F3" s="47"/>
      <c r="G3" s="47"/>
      <c r="H3" s="47"/>
      <c r="I3" s="47"/>
      <c r="K3" s="1"/>
    </row>
    <row r="4" spans="1:85" s="48" customFormat="1" ht="15.75" x14ac:dyDescent="0.3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5.75" x14ac:dyDescent="0.3">
      <c r="A5" s="47" t="s">
        <v>27</v>
      </c>
      <c r="B5" s="47"/>
      <c r="C5" s="47"/>
      <c r="D5" s="47"/>
      <c r="E5" s="47"/>
      <c r="F5" s="47"/>
      <c r="G5" s="47"/>
      <c r="H5" s="47"/>
      <c r="I5" s="47"/>
      <c r="K5" s="1"/>
    </row>
    <row r="6" spans="1:85" ht="16.5" thickBot="1" x14ac:dyDescent="0.35">
      <c r="A6" s="46"/>
      <c r="B6" s="46"/>
      <c r="C6" s="46"/>
      <c r="D6" s="46"/>
      <c r="E6" s="46"/>
      <c r="F6" s="46"/>
      <c r="G6" s="46"/>
      <c r="H6" s="46"/>
      <c r="I6" s="46"/>
      <c r="K6" s="1"/>
    </row>
    <row r="7" spans="1:85" ht="31.5" customHeight="1" thickTop="1" x14ac:dyDescent="0.3">
      <c r="A7" s="45" t="s">
        <v>26</v>
      </c>
      <c r="B7" s="44" t="s">
        <v>23</v>
      </c>
      <c r="C7" s="44" t="s">
        <v>23</v>
      </c>
      <c r="D7" s="42" t="s">
        <v>23</v>
      </c>
      <c r="E7" s="42" t="s">
        <v>23</v>
      </c>
      <c r="F7" s="43" t="s">
        <v>25</v>
      </c>
      <c r="G7" s="43" t="s">
        <v>24</v>
      </c>
      <c r="H7" s="42" t="s">
        <v>23</v>
      </c>
      <c r="I7" s="41" t="s">
        <v>22</v>
      </c>
      <c r="K7" s="1"/>
    </row>
    <row r="8" spans="1:85" ht="15.75" x14ac:dyDescent="0.3">
      <c r="A8" s="40"/>
      <c r="B8" s="39" t="s">
        <v>20</v>
      </c>
      <c r="C8" s="39" t="s">
        <v>21</v>
      </c>
      <c r="D8" s="37" t="s">
        <v>20</v>
      </c>
      <c r="E8" s="37" t="s">
        <v>20</v>
      </c>
      <c r="F8" s="38"/>
      <c r="G8" s="38"/>
      <c r="H8" s="37" t="s">
        <v>19</v>
      </c>
      <c r="I8" s="36"/>
      <c r="K8" s="1"/>
    </row>
    <row r="9" spans="1:85" ht="16.5" thickBot="1" x14ac:dyDescent="0.35">
      <c r="A9" s="35"/>
      <c r="B9" s="34" t="s">
        <v>18</v>
      </c>
      <c r="C9" s="34" t="s">
        <v>18</v>
      </c>
      <c r="D9" s="32" t="s">
        <v>17</v>
      </c>
      <c r="E9" s="32" t="s">
        <v>17</v>
      </c>
      <c r="F9" s="33"/>
      <c r="G9" s="33"/>
      <c r="H9" s="32" t="s">
        <v>17</v>
      </c>
      <c r="I9" s="31"/>
      <c r="K9" s="1"/>
    </row>
    <row r="10" spans="1:85" ht="15.75" customHeight="1" x14ac:dyDescent="0.3">
      <c r="A10" s="30" t="s">
        <v>16</v>
      </c>
      <c r="B10" s="29">
        <f>+B12+B16+B20</f>
        <v>44181760414.019905</v>
      </c>
      <c r="C10" s="29">
        <f>+C12+C16+C20</f>
        <v>48172747278.019905</v>
      </c>
      <c r="D10" s="29">
        <f>+D12+D16+D20</f>
        <v>48580005213</v>
      </c>
      <c r="E10" s="29">
        <f>+D10+F10</f>
        <v>54759548482.78698</v>
      </c>
      <c r="F10" s="29">
        <f>+F12+F16+F20</f>
        <v>6179543269.7869797</v>
      </c>
      <c r="G10" s="29">
        <f>+G12+G16+G20</f>
        <v>-1336193730</v>
      </c>
      <c r="H10" s="29">
        <f>+D10+F10+G10</f>
        <v>53423354752.78698</v>
      </c>
      <c r="I10" s="15">
        <f>+H10/$H$37</f>
        <v>0.94778248914936003</v>
      </c>
      <c r="K10" s="1"/>
    </row>
    <row r="11" spans="1:85" ht="13.5" customHeight="1" x14ac:dyDescent="0.3">
      <c r="A11" s="14"/>
      <c r="B11" s="12"/>
      <c r="C11" s="12">
        <v>0</v>
      </c>
      <c r="D11" s="13"/>
      <c r="E11" s="13"/>
      <c r="F11" s="13"/>
      <c r="G11" s="13"/>
      <c r="H11" s="13"/>
      <c r="I11" s="15"/>
      <c r="K11" s="1"/>
    </row>
    <row r="12" spans="1:85" ht="30.75" x14ac:dyDescent="0.3">
      <c r="A12" s="24" t="s">
        <v>15</v>
      </c>
      <c r="B12" s="28">
        <f>+B13+B14</f>
        <v>39467091978.385155</v>
      </c>
      <c r="C12" s="28">
        <f>+C13+C14</f>
        <v>42759493040.385155</v>
      </c>
      <c r="D12" s="27">
        <f>+D13+D14</f>
        <v>48181673656</v>
      </c>
      <c r="E12" s="27">
        <f>+D12+F12</f>
        <v>47980112994</v>
      </c>
      <c r="F12" s="26">
        <f>+F13+F14</f>
        <v>-201560662</v>
      </c>
      <c r="G12" s="26">
        <f>+G13+G14</f>
        <v>-1336193730</v>
      </c>
      <c r="H12" s="27">
        <f>+D12+F12+G12</f>
        <v>46643919264</v>
      </c>
      <c r="I12" s="15">
        <f>+H12/$H$37</f>
        <v>0.82750868245333198</v>
      </c>
      <c r="K12" s="1"/>
    </row>
    <row r="13" spans="1:85" ht="15.75" x14ac:dyDescent="0.3">
      <c r="A13" s="14" t="s">
        <v>12</v>
      </c>
      <c r="B13" s="12">
        <v>24666932486.490723</v>
      </c>
      <c r="C13" s="13">
        <v>26724683150.490723</v>
      </c>
      <c r="D13" s="13">
        <v>30113546035</v>
      </c>
      <c r="E13" s="13">
        <f>+D13+F13</f>
        <v>29987570621</v>
      </c>
      <c r="F13" s="13">
        <v>-125975414</v>
      </c>
      <c r="G13" s="13">
        <f>-'[1]estimado de ingreso'!I28</f>
        <v>-835121081.25</v>
      </c>
      <c r="H13" s="13">
        <f>+D13+F13+G13</f>
        <v>29152449539.75</v>
      </c>
      <c r="I13" s="8">
        <f>+H13/$H$37</f>
        <v>0.51719292652889726</v>
      </c>
      <c r="K13" s="1"/>
    </row>
    <row r="14" spans="1:85" ht="30" x14ac:dyDescent="0.3">
      <c r="A14" s="14" t="s">
        <v>11</v>
      </c>
      <c r="B14" s="12">
        <v>14800159491.894434</v>
      </c>
      <c r="C14" s="13">
        <v>16034809889.894434</v>
      </c>
      <c r="D14" s="13">
        <v>18068127621</v>
      </c>
      <c r="E14" s="13">
        <f>+D14+F14</f>
        <v>17992542373</v>
      </c>
      <c r="F14" s="13">
        <v>-75585248</v>
      </c>
      <c r="G14" s="13">
        <f>-'[1]estimado de ingreso'!H28</f>
        <v>-501072648.75</v>
      </c>
      <c r="H14" s="13">
        <f>+D14+F14+G14</f>
        <v>17491469724.25</v>
      </c>
      <c r="I14" s="8">
        <f>+H14/$H$37</f>
        <v>0.31031575592443472</v>
      </c>
      <c r="K14" s="1"/>
    </row>
    <row r="15" spans="1:85" ht="15.75" x14ac:dyDescent="0.3">
      <c r="A15" s="14"/>
      <c r="B15" s="12"/>
      <c r="C15" s="12"/>
      <c r="D15" s="13"/>
      <c r="E15" s="13"/>
      <c r="F15" s="13"/>
      <c r="G15" s="13"/>
      <c r="H15" s="13"/>
      <c r="I15" s="8"/>
      <c r="K15" s="1"/>
    </row>
    <row r="16" spans="1:85" ht="30.75" x14ac:dyDescent="0.3">
      <c r="A16" s="17" t="s">
        <v>14</v>
      </c>
      <c r="B16" s="16">
        <f>+B17+B18</f>
        <v>320000000</v>
      </c>
      <c r="C16" s="16">
        <f>+C17+C18</f>
        <v>320000000</v>
      </c>
      <c r="D16" s="26">
        <f>+D17+D18</f>
        <v>398331557</v>
      </c>
      <c r="E16" s="26">
        <f>+D16+F16</f>
        <v>398331557</v>
      </c>
      <c r="F16" s="26">
        <f>+F17+F18</f>
        <v>0</v>
      </c>
      <c r="G16" s="26"/>
      <c r="H16" s="26">
        <f>+D16+F16+G16</f>
        <v>398331557</v>
      </c>
      <c r="I16" s="15">
        <f>+H16/$H$37</f>
        <v>7.0667908510650985E-3</v>
      </c>
      <c r="K16" s="1"/>
    </row>
    <row r="17" spans="1:11" ht="15.75" x14ac:dyDescent="0.3">
      <c r="A17" s="14" t="s">
        <v>12</v>
      </c>
      <c r="B17" s="12">
        <v>200000000</v>
      </c>
      <c r="C17" s="12">
        <v>200000000</v>
      </c>
      <c r="D17" s="13">
        <v>248957223</v>
      </c>
      <c r="E17" s="13">
        <f>+D17+F17</f>
        <v>248957223</v>
      </c>
      <c r="F17" s="13"/>
      <c r="G17" s="13"/>
      <c r="H17" s="13">
        <f>+D17+F17+G17</f>
        <v>248957223</v>
      </c>
      <c r="I17" s="8">
        <f>+H17/$H$37</f>
        <v>4.4167442796980644E-3</v>
      </c>
      <c r="K17" s="1"/>
    </row>
    <row r="18" spans="1:11" ht="30" x14ac:dyDescent="0.3">
      <c r="A18" s="14" t="s">
        <v>11</v>
      </c>
      <c r="B18" s="12">
        <v>120000000</v>
      </c>
      <c r="C18" s="12">
        <v>120000000</v>
      </c>
      <c r="D18" s="13">
        <v>149374334</v>
      </c>
      <c r="E18" s="13">
        <f>+D18+F18</f>
        <v>149374334</v>
      </c>
      <c r="F18" s="13"/>
      <c r="G18" s="13"/>
      <c r="H18" s="13">
        <f>+D18+F18+G18</f>
        <v>149374334</v>
      </c>
      <c r="I18" s="8">
        <f>+H18/$H$37</f>
        <v>2.6500465713670341E-3</v>
      </c>
      <c r="K18" s="1"/>
    </row>
    <row r="19" spans="1:11" ht="15.75" x14ac:dyDescent="0.3">
      <c r="A19" s="14"/>
      <c r="B19" s="12"/>
      <c r="C19" s="12"/>
      <c r="D19" s="13"/>
      <c r="E19" s="13"/>
      <c r="F19" s="13"/>
      <c r="G19" s="13"/>
      <c r="H19" s="13"/>
      <c r="I19" s="25"/>
      <c r="K19" s="1"/>
    </row>
    <row r="20" spans="1:11" ht="30.75" x14ac:dyDescent="0.3">
      <c r="A20" s="24" t="s">
        <v>13</v>
      </c>
      <c r="B20" s="23">
        <f>+B21+B22</f>
        <v>4394668435.6347523</v>
      </c>
      <c r="C20" s="23">
        <f>+C21+C22</f>
        <v>5093254237.6347523</v>
      </c>
      <c r="D20" s="23">
        <f>+D21+D22</f>
        <v>0</v>
      </c>
      <c r="E20" s="23">
        <f>+D20+F20</f>
        <v>6381103931.7869797</v>
      </c>
      <c r="F20" s="23">
        <f>+F21+F22</f>
        <v>6381103931.7869797</v>
      </c>
      <c r="G20" s="23"/>
      <c r="H20" s="23">
        <f>+D20+F20+G20</f>
        <v>6381103931.7869797</v>
      </c>
      <c r="I20" s="15">
        <f>+H20/$H$37</f>
        <v>0.11320701584496294</v>
      </c>
      <c r="K20" s="1"/>
    </row>
    <row r="21" spans="1:11" ht="15.75" x14ac:dyDescent="0.3">
      <c r="A21" s="14" t="s">
        <v>12</v>
      </c>
      <c r="B21" s="12">
        <v>2467412227.674778</v>
      </c>
      <c r="C21" s="22">
        <v>3019836311.674778</v>
      </c>
      <c r="D21" s="22"/>
      <c r="E21" s="22">
        <f>+D21+F21</f>
        <v>4331050383.125</v>
      </c>
      <c r="F21" s="13">
        <v>4331050383.125</v>
      </c>
      <c r="G21" s="13"/>
      <c r="H21" s="22">
        <f>+D21+F21+G21</f>
        <v>4331050383.125</v>
      </c>
      <c r="I21" s="8">
        <f>+H21/$H$37</f>
        <v>7.6837063710143705E-2</v>
      </c>
      <c r="K21" s="1"/>
    </row>
    <row r="22" spans="1:11" ht="30" x14ac:dyDescent="0.3">
      <c r="A22" s="14" t="s">
        <v>11</v>
      </c>
      <c r="B22" s="12">
        <v>1927256207.9599743</v>
      </c>
      <c r="C22" s="22">
        <v>2073417925.9599743</v>
      </c>
      <c r="D22" s="22"/>
      <c r="E22" s="22">
        <f>+D22+F22</f>
        <v>2050053548.6619797</v>
      </c>
      <c r="F22" s="13">
        <v>2050053548.6619797</v>
      </c>
      <c r="G22" s="13"/>
      <c r="H22" s="22">
        <f>+D22+F22+G22</f>
        <v>2050053548.6619797</v>
      </c>
      <c r="I22" s="8">
        <f>+H22/$H$37</f>
        <v>3.6369952134819229E-2</v>
      </c>
      <c r="K22" s="1"/>
    </row>
    <row r="23" spans="1:11" ht="15.75" x14ac:dyDescent="0.3">
      <c r="A23" s="21"/>
      <c r="B23" s="20"/>
      <c r="C23" s="19"/>
      <c r="D23" s="19"/>
      <c r="E23" s="19"/>
      <c r="F23" s="19"/>
      <c r="G23" s="19"/>
      <c r="H23" s="19"/>
      <c r="I23" s="18"/>
      <c r="K23" s="1"/>
    </row>
    <row r="24" spans="1:11" ht="30.75" x14ac:dyDescent="0.3">
      <c r="A24" s="17" t="s">
        <v>10</v>
      </c>
      <c r="B24" s="16">
        <f>+B26+B30</f>
        <v>2409602226.6000004</v>
      </c>
      <c r="C24" s="16">
        <f>+C26+C30</f>
        <v>2796529726.6000004</v>
      </c>
      <c r="D24" s="16">
        <f>+D26+D30</f>
        <v>2763327861</v>
      </c>
      <c r="E24" s="16">
        <f>+D24+F24</f>
        <v>2943327861</v>
      </c>
      <c r="F24" s="16">
        <f>+F26+F30</f>
        <v>180000000</v>
      </c>
      <c r="G24" s="16"/>
      <c r="H24" s="16">
        <f>+D24+F24+G24</f>
        <v>2943327861</v>
      </c>
      <c r="I24" s="15">
        <f>+H24/$H$37</f>
        <v>5.2217510850639956E-2</v>
      </c>
      <c r="K24" s="1"/>
    </row>
    <row r="25" spans="1:11" ht="15.75" x14ac:dyDescent="0.3">
      <c r="A25" s="14"/>
      <c r="B25" s="12"/>
      <c r="C25" s="13"/>
      <c r="D25" s="13"/>
      <c r="E25" s="13"/>
      <c r="F25" s="13"/>
      <c r="G25" s="13"/>
      <c r="H25" s="13"/>
      <c r="I25" s="15"/>
      <c r="K25" s="1"/>
    </row>
    <row r="26" spans="1:11" ht="15.75" x14ac:dyDescent="0.3">
      <c r="A26" s="17" t="s">
        <v>9</v>
      </c>
      <c r="B26" s="16">
        <f>+B27+B28</f>
        <v>252267306</v>
      </c>
      <c r="C26" s="16">
        <f>+C27+C28</f>
        <v>252267306</v>
      </c>
      <c r="D26" s="16">
        <f>+D27+D28</f>
        <v>285170104</v>
      </c>
      <c r="E26" s="16">
        <f>+D26+F26</f>
        <v>285170104</v>
      </c>
      <c r="F26" s="16">
        <f>+F27+F28</f>
        <v>0</v>
      </c>
      <c r="G26" s="16"/>
      <c r="H26" s="16">
        <f>+D26+F26+G26</f>
        <v>285170104</v>
      </c>
      <c r="I26" s="15">
        <f>+H26/$H$37</f>
        <v>5.0591961558910147E-3</v>
      </c>
      <c r="K26" s="1"/>
    </row>
    <row r="27" spans="1:11" ht="15.75" x14ac:dyDescent="0.3">
      <c r="A27" s="14" t="s">
        <v>8</v>
      </c>
      <c r="B27" s="12">
        <v>158655637.5</v>
      </c>
      <c r="C27" s="13">
        <v>158655637.5</v>
      </c>
      <c r="D27" s="12">
        <v>195915610</v>
      </c>
      <c r="E27" s="12">
        <f>+D27+F27</f>
        <v>195915610</v>
      </c>
      <c r="F27" s="12"/>
      <c r="G27" s="12"/>
      <c r="H27" s="12">
        <f>+D27+F27+G27</f>
        <v>195915610</v>
      </c>
      <c r="I27" s="8">
        <f>+H27/$H$37</f>
        <v>3.4757342620706246E-3</v>
      </c>
      <c r="K27" s="1"/>
    </row>
    <row r="28" spans="1:11" ht="15.75" x14ac:dyDescent="0.3">
      <c r="A28" s="14" t="s">
        <v>7</v>
      </c>
      <c r="B28" s="12">
        <v>93611668.5</v>
      </c>
      <c r="C28" s="13">
        <v>93611668.5</v>
      </c>
      <c r="D28" s="12">
        <v>89254494</v>
      </c>
      <c r="E28" s="12">
        <f>+D28+F28</f>
        <v>89254494</v>
      </c>
      <c r="F28" s="12"/>
      <c r="G28" s="12"/>
      <c r="H28" s="12">
        <f>+D28+F28+G28</f>
        <v>89254494</v>
      </c>
      <c r="I28" s="8">
        <f>+H28/$H$37</f>
        <v>1.5834618938203903E-3</v>
      </c>
      <c r="K28" s="1"/>
    </row>
    <row r="29" spans="1:11" ht="15.75" x14ac:dyDescent="0.3">
      <c r="A29" s="14"/>
      <c r="B29" s="12"/>
      <c r="C29" s="13"/>
      <c r="D29" s="13"/>
      <c r="E29" s="13"/>
      <c r="F29" s="13"/>
      <c r="G29" s="13"/>
      <c r="H29" s="13"/>
      <c r="I29" s="8"/>
      <c r="K29" s="1"/>
    </row>
    <row r="30" spans="1:11" ht="15.75" x14ac:dyDescent="0.3">
      <c r="A30" s="17" t="s">
        <v>6</v>
      </c>
      <c r="B30" s="16">
        <f>SUM(B31:B35)</f>
        <v>2157334920.6000004</v>
      </c>
      <c r="C30" s="16">
        <f>SUM(C31:C35)</f>
        <v>2544262420.6000004</v>
      </c>
      <c r="D30" s="16">
        <f>SUM(D31:D35)</f>
        <v>2478157757</v>
      </c>
      <c r="E30" s="16">
        <f>+D30+F30</f>
        <v>2658157757</v>
      </c>
      <c r="F30" s="16">
        <f>SUM(F31:F35)</f>
        <v>180000000</v>
      </c>
      <c r="G30" s="16"/>
      <c r="H30" s="16">
        <f>+D30+F30+G30</f>
        <v>2658157757</v>
      </c>
      <c r="I30" s="15">
        <f>+H30/$H$37</f>
        <v>4.7158314694748939E-2</v>
      </c>
      <c r="K30" s="1"/>
    </row>
    <row r="31" spans="1:11" ht="15.75" x14ac:dyDescent="0.3">
      <c r="A31" s="14" t="s">
        <v>5</v>
      </c>
      <c r="B31" s="12">
        <v>1577663472</v>
      </c>
      <c r="C31" s="13">
        <v>1577663472</v>
      </c>
      <c r="D31" s="12">
        <v>1743390000</v>
      </c>
      <c r="E31" s="12">
        <f>+D31+F31</f>
        <v>1743390000</v>
      </c>
      <c r="F31" s="12"/>
      <c r="G31" s="12"/>
      <c r="H31" s="12">
        <f>+D31+F31+G31</f>
        <v>1743390000</v>
      </c>
      <c r="I31" s="8">
        <f>+H31/$H$37</f>
        <v>3.0929441279085961E-2</v>
      </c>
      <c r="K31" s="1"/>
    </row>
    <row r="32" spans="1:11" ht="15.75" x14ac:dyDescent="0.3">
      <c r="A32" s="11" t="s">
        <v>4</v>
      </c>
      <c r="B32" s="12">
        <v>6164855.4000000004</v>
      </c>
      <c r="C32" s="9">
        <v>6164855.4000000004</v>
      </c>
      <c r="D32" s="10">
        <v>33323510</v>
      </c>
      <c r="E32" s="10">
        <f>+D32+F32</f>
        <v>33323510</v>
      </c>
      <c r="F32" s="10"/>
      <c r="G32" s="10"/>
      <c r="H32" s="10">
        <f>+D32+F32+G32</f>
        <v>33323510</v>
      </c>
      <c r="I32" s="8">
        <f>+H32/$H$37</f>
        <v>5.9119161275333334E-4</v>
      </c>
      <c r="K32" s="1"/>
    </row>
    <row r="33" spans="1:11" ht="15.75" x14ac:dyDescent="0.3">
      <c r="A33" s="11" t="s">
        <v>3</v>
      </c>
      <c r="B33" s="12">
        <v>1521634.2000000002</v>
      </c>
      <c r="C33" s="9">
        <v>1521634.2000000002</v>
      </c>
      <c r="D33" s="10">
        <v>1567716</v>
      </c>
      <c r="E33" s="10">
        <f>+D33+F33</f>
        <v>1567716</v>
      </c>
      <c r="F33" s="10"/>
      <c r="G33" s="10"/>
      <c r="H33" s="10">
        <f>+D33+F33+G33</f>
        <v>1567716</v>
      </c>
      <c r="I33" s="8">
        <f>+H33/$H$37</f>
        <v>2.7812812947351727E-5</v>
      </c>
      <c r="K33" s="1"/>
    </row>
    <row r="34" spans="1:11" ht="15.75" x14ac:dyDescent="0.3">
      <c r="A34" s="11" t="s">
        <v>2</v>
      </c>
      <c r="B34" s="12">
        <v>15431199</v>
      </c>
      <c r="C34" s="9">
        <v>15431199</v>
      </c>
      <c r="D34" s="10">
        <v>22839531</v>
      </c>
      <c r="E34" s="10">
        <f>+D34+F34</f>
        <v>22839531</v>
      </c>
      <c r="F34" s="10"/>
      <c r="G34" s="10"/>
      <c r="H34" s="10">
        <f>+D34+F34+G34</f>
        <v>22839531</v>
      </c>
      <c r="I34" s="8">
        <f>+H34/$H$37</f>
        <v>4.0519558613182565E-4</v>
      </c>
      <c r="K34" s="1"/>
    </row>
    <row r="35" spans="1:11" ht="15.75" x14ac:dyDescent="0.3">
      <c r="A35" s="11" t="s">
        <v>1</v>
      </c>
      <c r="B35" s="12">
        <v>556553760</v>
      </c>
      <c r="C35" s="9">
        <v>943481260</v>
      </c>
      <c r="D35" s="10">
        <v>677037000</v>
      </c>
      <c r="E35" s="10">
        <f>+D35+F35</f>
        <v>857037000</v>
      </c>
      <c r="F35" s="10">
        <v>180000000</v>
      </c>
      <c r="G35" s="10"/>
      <c r="H35" s="10">
        <f>+D35+F35+G35</f>
        <v>857037000</v>
      </c>
      <c r="I35" s="8">
        <f>+H35/$H$37</f>
        <v>1.5204673403830466E-2</v>
      </c>
      <c r="K35" s="1"/>
    </row>
    <row r="36" spans="1:11" ht="16.5" thickBot="1" x14ac:dyDescent="0.35">
      <c r="A36" s="11"/>
      <c r="B36" s="10"/>
      <c r="C36" s="9"/>
      <c r="D36" s="9"/>
      <c r="E36" s="9"/>
      <c r="F36" s="9"/>
      <c r="G36" s="9"/>
      <c r="H36" s="9"/>
      <c r="I36" s="8"/>
      <c r="K36" s="1"/>
    </row>
    <row r="37" spans="1:11" ht="16.5" thickBot="1" x14ac:dyDescent="0.35">
      <c r="A37" s="7" t="s">
        <v>0</v>
      </c>
      <c r="B37" s="6">
        <f>+B24+B10</f>
        <v>46591362640.619904</v>
      </c>
      <c r="C37" s="6">
        <f>+C24+C10</f>
        <v>50969277004.619904</v>
      </c>
      <c r="D37" s="6">
        <f>+D24+D10</f>
        <v>51343333074</v>
      </c>
      <c r="E37" s="6">
        <f>+D37+F37</f>
        <v>57702876343.78698</v>
      </c>
      <c r="F37" s="6">
        <f>+F24+F10</f>
        <v>6359543269.7869797</v>
      </c>
      <c r="G37" s="6">
        <f>+G24+G10</f>
        <v>-1336193730</v>
      </c>
      <c r="H37" s="6">
        <f>+D37+F37+G37</f>
        <v>56366682613.78698</v>
      </c>
      <c r="I37" s="5">
        <f>(H37/(D37+F37))-100%</f>
        <v>-2.3156449291004355E-2</v>
      </c>
      <c r="K37" s="1"/>
    </row>
    <row r="38" spans="1:11" ht="15.75" thickTop="1" x14ac:dyDescent="0.3">
      <c r="A38" s="4"/>
      <c r="B38" s="1"/>
      <c r="C38" s="1"/>
      <c r="K38" s="1"/>
    </row>
    <row r="39" spans="1:11" x14ac:dyDescent="0.3">
      <c r="A39" s="4"/>
      <c r="B39" s="1"/>
      <c r="C39" s="1"/>
      <c r="K39" s="1"/>
    </row>
    <row r="40" spans="1:11" x14ac:dyDescent="0.3">
      <c r="A40" s="4"/>
      <c r="B40" s="1"/>
      <c r="C40" s="1"/>
      <c r="K40" s="1"/>
    </row>
    <row r="41" spans="1:11" x14ac:dyDescent="0.3">
      <c r="A41" s="4"/>
      <c r="B41" s="1"/>
      <c r="C41" s="1"/>
      <c r="K41" s="1"/>
    </row>
    <row r="42" spans="1:11" x14ac:dyDescent="0.3">
      <c r="A42" s="4"/>
      <c r="B42" s="1"/>
      <c r="C42" s="1"/>
      <c r="K42" s="1"/>
    </row>
    <row r="43" spans="1:11" x14ac:dyDescent="0.3">
      <c r="A43" s="4"/>
      <c r="B43" s="1"/>
      <c r="C43" s="1"/>
      <c r="K43" s="1"/>
    </row>
    <row r="44" spans="1:11" x14ac:dyDescent="0.3">
      <c r="A44" s="4"/>
      <c r="B44" s="1"/>
      <c r="C44" s="1"/>
      <c r="K44" s="1"/>
    </row>
    <row r="45" spans="1:11" x14ac:dyDescent="0.3">
      <c r="A45" s="4"/>
      <c r="B45" s="1"/>
      <c r="C45" s="1"/>
      <c r="K45" s="1"/>
    </row>
    <row r="46" spans="1:11" x14ac:dyDescent="0.3">
      <c r="A46" s="4"/>
      <c r="B46" s="1"/>
      <c r="C46" s="1"/>
      <c r="K46" s="1"/>
    </row>
    <row r="47" spans="1:11" x14ac:dyDescent="0.3">
      <c r="A47" s="4"/>
      <c r="B47" s="1"/>
      <c r="C47" s="1"/>
      <c r="K47" s="1"/>
    </row>
    <row r="48" spans="1:11" x14ac:dyDescent="0.3">
      <c r="A48" s="4"/>
      <c r="B48" s="1"/>
      <c r="C48" s="1"/>
      <c r="K48" s="1"/>
    </row>
    <row r="49" spans="1:11" x14ac:dyDescent="0.3">
      <c r="A49" s="4"/>
      <c r="B49" s="1"/>
      <c r="C49" s="1"/>
      <c r="K49" s="1"/>
    </row>
    <row r="50" spans="1:11" x14ac:dyDescent="0.3">
      <c r="A50" s="4"/>
      <c r="B50" s="1"/>
      <c r="C50" s="1"/>
      <c r="K50" s="1"/>
    </row>
    <row r="51" spans="1:11" x14ac:dyDescent="0.3">
      <c r="A51" s="4"/>
      <c r="B51" s="1"/>
      <c r="C51" s="1"/>
      <c r="K51" s="1"/>
    </row>
    <row r="52" spans="1:11" x14ac:dyDescent="0.3">
      <c r="A52" s="4"/>
      <c r="B52" s="1"/>
      <c r="C52" s="1"/>
      <c r="K52" s="1"/>
    </row>
    <row r="53" spans="1:11" x14ac:dyDescent="0.3">
      <c r="A53" s="4"/>
      <c r="B53" s="1"/>
      <c r="C53" s="1"/>
      <c r="K53" s="1"/>
    </row>
    <row r="54" spans="1:11" x14ac:dyDescent="0.3">
      <c r="A54" s="4"/>
      <c r="B54" s="1"/>
      <c r="C54" s="1"/>
      <c r="K54" s="1"/>
    </row>
    <row r="55" spans="1:11" x14ac:dyDescent="0.3">
      <c r="A55" s="4"/>
      <c r="B55" s="1"/>
      <c r="C55" s="1"/>
      <c r="K55" s="1"/>
    </row>
    <row r="56" spans="1:11" x14ac:dyDescent="0.3">
      <c r="A56" s="4"/>
      <c r="B56" s="1"/>
      <c r="C56" s="1"/>
      <c r="K56" s="1"/>
    </row>
    <row r="57" spans="1:11" x14ac:dyDescent="0.3">
      <c r="A57" s="4"/>
      <c r="B57" s="1"/>
      <c r="C57" s="1"/>
      <c r="K57" s="1"/>
    </row>
    <row r="58" spans="1:11" x14ac:dyDescent="0.3">
      <c r="A58" s="4"/>
      <c r="B58" s="1"/>
      <c r="C58" s="1"/>
      <c r="K58" s="1"/>
    </row>
    <row r="59" spans="1:11" x14ac:dyDescent="0.3">
      <c r="A59" s="4"/>
      <c r="B59" s="1"/>
      <c r="C59" s="1"/>
      <c r="K59" s="1"/>
    </row>
    <row r="60" spans="1:11" x14ac:dyDescent="0.3">
      <c r="A60" s="4"/>
      <c r="B60" s="1"/>
      <c r="C60" s="1"/>
      <c r="K60" s="1"/>
    </row>
    <row r="61" spans="1:11" x14ac:dyDescent="0.3">
      <c r="A61" s="4"/>
      <c r="B61" s="1"/>
      <c r="C61" s="1"/>
      <c r="K61" s="1"/>
    </row>
    <row r="62" spans="1:11" x14ac:dyDescent="0.3">
      <c r="A62" s="4"/>
      <c r="B62" s="1"/>
      <c r="C62" s="1"/>
      <c r="K62" s="1"/>
    </row>
    <row r="63" spans="1:11" x14ac:dyDescent="0.3">
      <c r="A63" s="4"/>
      <c r="B63" s="1"/>
      <c r="C63" s="1"/>
      <c r="K63" s="1"/>
    </row>
    <row r="64" spans="1:11" x14ac:dyDescent="0.3">
      <c r="A64" s="4"/>
      <c r="B64" s="1"/>
      <c r="C64" s="1"/>
      <c r="K64" s="1"/>
    </row>
    <row r="65" spans="1:11" x14ac:dyDescent="0.3">
      <c r="A65" s="4"/>
      <c r="B65" s="1"/>
      <c r="C65" s="1"/>
      <c r="K65" s="1"/>
    </row>
    <row r="66" spans="1:11" x14ac:dyDescent="0.3">
      <c r="A66" s="4"/>
      <c r="B66" s="1"/>
      <c r="C66" s="1"/>
      <c r="K66" s="1"/>
    </row>
    <row r="67" spans="1:11" x14ac:dyDescent="0.3">
      <c r="A67" s="4"/>
      <c r="B67" s="1"/>
      <c r="C67" s="1"/>
      <c r="K67" s="1"/>
    </row>
    <row r="68" spans="1:11" x14ac:dyDescent="0.3">
      <c r="A68" s="4"/>
      <c r="B68" s="1"/>
      <c r="C68" s="1"/>
      <c r="K68" s="1"/>
    </row>
    <row r="69" spans="1:11" x14ac:dyDescent="0.3">
      <c r="A69" s="4"/>
      <c r="B69" s="1"/>
      <c r="C69" s="1"/>
      <c r="K69" s="1"/>
    </row>
    <row r="70" spans="1:11" x14ac:dyDescent="0.3">
      <c r="A70" s="4"/>
      <c r="B70" s="1"/>
      <c r="C70" s="1"/>
      <c r="K70" s="1"/>
    </row>
    <row r="71" spans="1:11" x14ac:dyDescent="0.3">
      <c r="A71" s="4"/>
      <c r="B71" s="1"/>
      <c r="C71" s="1"/>
      <c r="K71" s="1"/>
    </row>
    <row r="72" spans="1:11" x14ac:dyDescent="0.3">
      <c r="B72" s="1"/>
      <c r="C72" s="1"/>
      <c r="K72" s="1"/>
    </row>
    <row r="73" spans="1:11" x14ac:dyDescent="0.3">
      <c r="B73" s="1"/>
      <c r="C73" s="1"/>
      <c r="K73" s="1"/>
    </row>
    <row r="74" spans="1:11" x14ac:dyDescent="0.3">
      <c r="B74" s="1"/>
      <c r="C74" s="1"/>
      <c r="K74" s="1"/>
    </row>
    <row r="75" spans="1:11" x14ac:dyDescent="0.3">
      <c r="B75" s="1"/>
      <c r="C75" s="1"/>
      <c r="K75" s="1"/>
    </row>
    <row r="76" spans="1:11" x14ac:dyDescent="0.3">
      <c r="B76" s="1"/>
      <c r="C76" s="1"/>
      <c r="K76" s="1"/>
    </row>
    <row r="77" spans="1:11" x14ac:dyDescent="0.3">
      <c r="B77" s="1"/>
      <c r="C77" s="1"/>
      <c r="K77" s="1"/>
    </row>
    <row r="78" spans="1:11" x14ac:dyDescent="0.3">
      <c r="B78" s="1"/>
      <c r="C78" s="1"/>
      <c r="K78" s="1"/>
    </row>
    <row r="79" spans="1:11" x14ac:dyDescent="0.3">
      <c r="B79" s="1"/>
      <c r="C79" s="1"/>
      <c r="K79" s="1"/>
    </row>
    <row r="80" spans="1:11" x14ac:dyDescent="0.3">
      <c r="B80" s="1"/>
      <c r="C80" s="1"/>
      <c r="K80" s="1"/>
    </row>
    <row r="81" spans="2:11" x14ac:dyDescent="0.3">
      <c r="B81" s="1"/>
      <c r="C81" s="1"/>
      <c r="K81" s="1"/>
    </row>
    <row r="82" spans="2:11" x14ac:dyDescent="0.3">
      <c r="B82" s="1"/>
      <c r="C82" s="1"/>
      <c r="K82" s="1"/>
    </row>
    <row r="83" spans="2:11" x14ac:dyDescent="0.3">
      <c r="B83" s="1"/>
      <c r="C83" s="1"/>
      <c r="K83" s="1"/>
    </row>
    <row r="84" spans="2:11" x14ac:dyDescent="0.3">
      <c r="B84" s="1"/>
      <c r="C84" s="1"/>
      <c r="K84" s="1"/>
    </row>
    <row r="85" spans="2:11" x14ac:dyDescent="0.3">
      <c r="B85" s="1"/>
      <c r="C85" s="1"/>
      <c r="K85" s="1"/>
    </row>
    <row r="86" spans="2:11" x14ac:dyDescent="0.3">
      <c r="B86" s="1"/>
      <c r="C86" s="1"/>
      <c r="K86" s="1"/>
    </row>
    <row r="87" spans="2:11" x14ac:dyDescent="0.3">
      <c r="B87" s="1"/>
      <c r="C87" s="1"/>
      <c r="K87" s="1"/>
    </row>
    <row r="88" spans="2:11" x14ac:dyDescent="0.3">
      <c r="B88" s="1"/>
      <c r="C88" s="1"/>
      <c r="K88" s="1"/>
    </row>
    <row r="89" spans="2:11" x14ac:dyDescent="0.3">
      <c r="B89" s="1"/>
      <c r="C89" s="1"/>
      <c r="K89" s="1"/>
    </row>
    <row r="90" spans="2:11" x14ac:dyDescent="0.3">
      <c r="B90" s="1"/>
      <c r="C90" s="1"/>
      <c r="K90" s="1"/>
    </row>
    <row r="91" spans="2:11" x14ac:dyDescent="0.3">
      <c r="B91" s="1"/>
      <c r="C91" s="1"/>
      <c r="K91" s="1"/>
    </row>
    <row r="92" spans="2:11" x14ac:dyDescent="0.3">
      <c r="B92" s="1"/>
      <c r="C92" s="1"/>
      <c r="K92" s="1"/>
    </row>
    <row r="93" spans="2:11" x14ac:dyDescent="0.3">
      <c r="B93" s="1"/>
      <c r="C93" s="1"/>
      <c r="K93" s="1"/>
    </row>
    <row r="94" spans="2:11" x14ac:dyDescent="0.3">
      <c r="B94" s="1"/>
      <c r="C94" s="1"/>
      <c r="K94" s="1"/>
    </row>
    <row r="95" spans="2:11" x14ac:dyDescent="0.3">
      <c r="B95" s="1"/>
      <c r="C95" s="1"/>
      <c r="K95" s="1"/>
    </row>
    <row r="96" spans="2:11" x14ac:dyDescent="0.3">
      <c r="B96" s="1"/>
      <c r="C96" s="1"/>
      <c r="K96" s="1"/>
    </row>
    <row r="97" spans="2:11" x14ac:dyDescent="0.3">
      <c r="B97" s="1"/>
      <c r="C97" s="1"/>
      <c r="K97" s="1"/>
    </row>
    <row r="98" spans="2:11" x14ac:dyDescent="0.3">
      <c r="B98" s="1"/>
      <c r="C98" s="1"/>
      <c r="K98" s="1"/>
    </row>
    <row r="99" spans="2:11" x14ac:dyDescent="0.3">
      <c r="B99" s="1"/>
      <c r="C99" s="1"/>
      <c r="K99" s="1"/>
    </row>
    <row r="100" spans="2:11" x14ac:dyDescent="0.3">
      <c r="B100" s="1"/>
      <c r="C100" s="1"/>
      <c r="K100" s="1"/>
    </row>
    <row r="101" spans="2:11" x14ac:dyDescent="0.3">
      <c r="B101" s="1"/>
      <c r="C101" s="1"/>
      <c r="K101" s="1"/>
    </row>
    <row r="102" spans="2:11" x14ac:dyDescent="0.3">
      <c r="B102" s="1"/>
      <c r="C102" s="1"/>
      <c r="K102" s="1"/>
    </row>
    <row r="103" spans="2:11" x14ac:dyDescent="0.3">
      <c r="B103" s="1"/>
      <c r="C103" s="1"/>
      <c r="K103" s="1"/>
    </row>
    <row r="104" spans="2:11" x14ac:dyDescent="0.3">
      <c r="B104" s="1"/>
      <c r="C104" s="1"/>
      <c r="K104" s="1"/>
    </row>
    <row r="105" spans="2:11" x14ac:dyDescent="0.3">
      <c r="B105" s="1"/>
      <c r="C105" s="1"/>
      <c r="K105" s="1"/>
    </row>
    <row r="106" spans="2:11" x14ac:dyDescent="0.3">
      <c r="B106" s="1"/>
      <c r="C106" s="1"/>
      <c r="K106" s="1"/>
    </row>
    <row r="107" spans="2:11" x14ac:dyDescent="0.3">
      <c r="B107" s="1"/>
      <c r="C107" s="1"/>
      <c r="K107" s="1"/>
    </row>
    <row r="108" spans="2:11" x14ac:dyDescent="0.3">
      <c r="B108" s="1"/>
      <c r="C108" s="1"/>
      <c r="K108" s="1"/>
    </row>
    <row r="109" spans="2:11" x14ac:dyDescent="0.3">
      <c r="B109" s="1"/>
      <c r="C109" s="1"/>
      <c r="K109" s="1"/>
    </row>
    <row r="110" spans="2:11" x14ac:dyDescent="0.3">
      <c r="B110" s="1"/>
      <c r="C110" s="1"/>
      <c r="K110" s="1"/>
    </row>
    <row r="111" spans="2:11" x14ac:dyDescent="0.3">
      <c r="B111" s="1"/>
      <c r="C111" s="1"/>
      <c r="K111" s="1"/>
    </row>
    <row r="112" spans="2:11" x14ac:dyDescent="0.3">
      <c r="B112" s="1"/>
      <c r="C112" s="1"/>
    </row>
    <row r="113" spans="2:3" x14ac:dyDescent="0.3">
      <c r="B113" s="1"/>
      <c r="C113" s="1"/>
    </row>
    <row r="114" spans="2:3" x14ac:dyDescent="0.3">
      <c r="B114" s="1"/>
      <c r="C114" s="1"/>
    </row>
    <row r="115" spans="2:3" x14ac:dyDescent="0.3">
      <c r="B115" s="1"/>
      <c r="C115" s="1"/>
    </row>
    <row r="116" spans="2:3" x14ac:dyDescent="0.3">
      <c r="B116" s="1"/>
      <c r="C116" s="1"/>
    </row>
    <row r="117" spans="2:3" x14ac:dyDescent="0.3">
      <c r="B117" s="1"/>
      <c r="C117" s="1"/>
    </row>
    <row r="118" spans="2:3" x14ac:dyDescent="0.3">
      <c r="B118" s="1"/>
      <c r="C118" s="1"/>
    </row>
    <row r="119" spans="2:3" x14ac:dyDescent="0.3">
      <c r="B119" s="1"/>
      <c r="C119" s="1"/>
    </row>
    <row r="120" spans="2:3" x14ac:dyDescent="0.3">
      <c r="B120" s="1"/>
      <c r="C120" s="1"/>
    </row>
    <row r="121" spans="2:3" x14ac:dyDescent="0.3">
      <c r="B121" s="1"/>
      <c r="C121" s="1"/>
    </row>
    <row r="122" spans="2:3" x14ac:dyDescent="0.3">
      <c r="B122" s="1"/>
      <c r="C122" s="1"/>
    </row>
    <row r="123" spans="2:3" x14ac:dyDescent="0.3">
      <c r="B123" s="1"/>
      <c r="C123" s="1"/>
    </row>
    <row r="124" spans="2:3" x14ac:dyDescent="0.3">
      <c r="B124" s="1"/>
      <c r="C124" s="1"/>
    </row>
    <row r="125" spans="2:3" x14ac:dyDescent="0.3">
      <c r="B125" s="1"/>
      <c r="C125" s="1"/>
    </row>
    <row r="126" spans="2:3" x14ac:dyDescent="0.3">
      <c r="B126" s="1"/>
      <c r="C126" s="1"/>
    </row>
    <row r="127" spans="2:3" x14ac:dyDescent="0.3">
      <c r="B127" s="1"/>
      <c r="C127" s="1"/>
    </row>
    <row r="128" spans="2:3" x14ac:dyDescent="0.3">
      <c r="B128" s="1"/>
      <c r="C128" s="1"/>
    </row>
    <row r="129" spans="2:3" x14ac:dyDescent="0.3">
      <c r="B129" s="1"/>
      <c r="C129" s="1"/>
    </row>
    <row r="130" spans="2:3" x14ac:dyDescent="0.3">
      <c r="B130" s="1"/>
      <c r="C130" s="1"/>
    </row>
    <row r="131" spans="2:3" x14ac:dyDescent="0.3">
      <c r="B131" s="1"/>
      <c r="C131" s="1"/>
    </row>
    <row r="132" spans="2:3" x14ac:dyDescent="0.3">
      <c r="B132" s="1"/>
      <c r="C132" s="1"/>
    </row>
    <row r="133" spans="2:3" x14ac:dyDescent="0.3">
      <c r="B133" s="1"/>
      <c r="C133" s="1"/>
    </row>
    <row r="134" spans="2:3" x14ac:dyDescent="0.3">
      <c r="B134" s="1"/>
      <c r="C134" s="1"/>
    </row>
    <row r="135" spans="2:3" x14ac:dyDescent="0.3">
      <c r="B135" s="1"/>
      <c r="C135" s="1"/>
    </row>
    <row r="136" spans="2:3" x14ac:dyDescent="0.3">
      <c r="B136" s="1"/>
      <c r="C136" s="1"/>
    </row>
    <row r="137" spans="2:3" x14ac:dyDescent="0.3">
      <c r="B137" s="1"/>
      <c r="C137" s="1"/>
    </row>
    <row r="138" spans="2:3" x14ac:dyDescent="0.3">
      <c r="B138" s="1"/>
      <c r="C138" s="1"/>
    </row>
    <row r="139" spans="2:3" x14ac:dyDescent="0.3">
      <c r="B139" s="1"/>
      <c r="C139" s="1"/>
    </row>
    <row r="140" spans="2:3" x14ac:dyDescent="0.3">
      <c r="B140" s="1"/>
      <c r="C140" s="1"/>
    </row>
    <row r="141" spans="2:3" x14ac:dyDescent="0.3">
      <c r="B141" s="1"/>
      <c r="C141" s="1"/>
    </row>
    <row r="142" spans="2:3" x14ac:dyDescent="0.3">
      <c r="B142" s="1"/>
      <c r="C142" s="1"/>
    </row>
    <row r="143" spans="2:3" x14ac:dyDescent="0.3">
      <c r="B143" s="1"/>
      <c r="C143" s="1"/>
    </row>
    <row r="144" spans="2:3" x14ac:dyDescent="0.3">
      <c r="B144" s="1"/>
      <c r="C144" s="1"/>
    </row>
    <row r="145" spans="2:3" x14ac:dyDescent="0.3">
      <c r="B145" s="1"/>
      <c r="C145" s="1"/>
    </row>
    <row r="146" spans="2:3" x14ac:dyDescent="0.3">
      <c r="B146" s="1"/>
      <c r="C146" s="1"/>
    </row>
    <row r="147" spans="2:3" x14ac:dyDescent="0.3">
      <c r="B147" s="1"/>
      <c r="C147" s="1"/>
    </row>
    <row r="148" spans="2:3" x14ac:dyDescent="0.3">
      <c r="B148" s="1"/>
      <c r="C148" s="1"/>
    </row>
    <row r="149" spans="2:3" x14ac:dyDescent="0.3">
      <c r="B149" s="1"/>
      <c r="C149" s="1"/>
    </row>
    <row r="150" spans="2:3" x14ac:dyDescent="0.3">
      <c r="B150" s="1"/>
      <c r="C150" s="1"/>
    </row>
    <row r="151" spans="2:3" x14ac:dyDescent="0.3">
      <c r="B151" s="1"/>
      <c r="C151" s="1"/>
    </row>
    <row r="152" spans="2:3" x14ac:dyDescent="0.3">
      <c r="B152" s="1"/>
      <c r="C152" s="1"/>
    </row>
    <row r="153" spans="2:3" x14ac:dyDescent="0.3">
      <c r="B153" s="1"/>
      <c r="C153" s="1"/>
    </row>
    <row r="154" spans="2:3" x14ac:dyDescent="0.3">
      <c r="B154" s="1"/>
      <c r="C154" s="1"/>
    </row>
    <row r="155" spans="2:3" x14ac:dyDescent="0.3">
      <c r="B155" s="1"/>
      <c r="C155" s="1"/>
    </row>
    <row r="156" spans="2:3" x14ac:dyDescent="0.3">
      <c r="B156" s="1"/>
      <c r="C156" s="1"/>
    </row>
    <row r="157" spans="2:3" x14ac:dyDescent="0.3">
      <c r="B157" s="1"/>
      <c r="C157" s="1"/>
    </row>
    <row r="158" spans="2:3" x14ac:dyDescent="0.3">
      <c r="B158" s="1"/>
      <c r="C158" s="1"/>
    </row>
    <row r="159" spans="2:3" x14ac:dyDescent="0.3">
      <c r="B159" s="1"/>
      <c r="C159" s="1"/>
    </row>
    <row r="160" spans="2:3" x14ac:dyDescent="0.3">
      <c r="B160" s="1"/>
      <c r="C160" s="1"/>
    </row>
    <row r="161" spans="2:3" x14ac:dyDescent="0.3">
      <c r="B161" s="1"/>
      <c r="C161" s="1"/>
    </row>
    <row r="162" spans="2:3" x14ac:dyDescent="0.3">
      <c r="B162" s="1"/>
      <c r="C162" s="1"/>
    </row>
    <row r="163" spans="2:3" x14ac:dyDescent="0.3">
      <c r="B163" s="1"/>
      <c r="C163" s="1"/>
    </row>
    <row r="164" spans="2:3" x14ac:dyDescent="0.3">
      <c r="B164" s="1"/>
      <c r="C164" s="1"/>
    </row>
    <row r="165" spans="2:3" x14ac:dyDescent="0.3">
      <c r="B165" s="1"/>
      <c r="C165" s="1"/>
    </row>
    <row r="166" spans="2:3" x14ac:dyDescent="0.3">
      <c r="B166" s="1"/>
      <c r="C166" s="1"/>
    </row>
    <row r="167" spans="2:3" x14ac:dyDescent="0.3">
      <c r="B167" s="1"/>
      <c r="C167" s="1"/>
    </row>
    <row r="168" spans="2:3" x14ac:dyDescent="0.3">
      <c r="B168" s="1"/>
      <c r="C168" s="1"/>
    </row>
    <row r="169" spans="2:3" x14ac:dyDescent="0.3">
      <c r="B169" s="1"/>
      <c r="C169" s="1"/>
    </row>
    <row r="170" spans="2:3" x14ac:dyDescent="0.3">
      <c r="B170" s="1"/>
      <c r="C170" s="1"/>
    </row>
    <row r="171" spans="2:3" x14ac:dyDescent="0.3">
      <c r="B171" s="1"/>
      <c r="C171" s="1"/>
    </row>
    <row r="172" spans="2:3" x14ac:dyDescent="0.3">
      <c r="B172" s="1"/>
      <c r="C172" s="1"/>
    </row>
    <row r="173" spans="2:3" x14ac:dyDescent="0.3">
      <c r="B173" s="1"/>
      <c r="C173" s="1"/>
    </row>
    <row r="174" spans="2:3" x14ac:dyDescent="0.3">
      <c r="B174" s="1"/>
      <c r="C174" s="1"/>
    </row>
    <row r="175" spans="2:3" x14ac:dyDescent="0.3">
      <c r="B175" s="1"/>
      <c r="C175" s="1"/>
    </row>
    <row r="176" spans="2:3" x14ac:dyDescent="0.3">
      <c r="B176" s="1"/>
      <c r="C176" s="1"/>
    </row>
    <row r="177" spans="2:3" x14ac:dyDescent="0.3">
      <c r="B177" s="1"/>
      <c r="C177" s="1"/>
    </row>
    <row r="178" spans="2:3" x14ac:dyDescent="0.3">
      <c r="B178" s="1"/>
      <c r="C178" s="1"/>
    </row>
    <row r="179" spans="2:3" x14ac:dyDescent="0.3">
      <c r="B179" s="1"/>
      <c r="C179" s="1"/>
    </row>
    <row r="180" spans="2:3" x14ac:dyDescent="0.3">
      <c r="B180" s="1"/>
      <c r="C180" s="1"/>
    </row>
    <row r="181" spans="2:3" x14ac:dyDescent="0.3">
      <c r="B181" s="1"/>
      <c r="C181" s="1"/>
    </row>
    <row r="182" spans="2:3" x14ac:dyDescent="0.3">
      <c r="B182" s="1"/>
      <c r="C182" s="1"/>
    </row>
    <row r="183" spans="2:3" x14ac:dyDescent="0.3">
      <c r="B183" s="1"/>
      <c r="C183" s="1"/>
    </row>
    <row r="184" spans="2:3" x14ac:dyDescent="0.3">
      <c r="B184" s="1"/>
      <c r="C184" s="1"/>
    </row>
    <row r="185" spans="2:3" x14ac:dyDescent="0.3">
      <c r="B185" s="1"/>
      <c r="C185" s="1"/>
    </row>
    <row r="186" spans="2:3" x14ac:dyDescent="0.3">
      <c r="B186" s="1"/>
      <c r="C186" s="1"/>
    </row>
    <row r="187" spans="2:3" x14ac:dyDescent="0.3">
      <c r="B187" s="1"/>
      <c r="C187" s="1"/>
    </row>
    <row r="188" spans="2:3" x14ac:dyDescent="0.3">
      <c r="B188" s="1"/>
      <c r="C188" s="1"/>
    </row>
    <row r="189" spans="2:3" x14ac:dyDescent="0.3">
      <c r="B189" s="1"/>
      <c r="C189" s="1"/>
    </row>
    <row r="190" spans="2:3" x14ac:dyDescent="0.3">
      <c r="B190" s="1"/>
      <c r="C190" s="1"/>
    </row>
    <row r="191" spans="2:3" x14ac:dyDescent="0.3">
      <c r="B191" s="1"/>
      <c r="C191" s="1"/>
    </row>
    <row r="192" spans="2:3" x14ac:dyDescent="0.3">
      <c r="B192" s="1"/>
      <c r="C192" s="1"/>
    </row>
    <row r="193" spans="2:3" x14ac:dyDescent="0.3">
      <c r="B193" s="1"/>
      <c r="C193" s="1"/>
    </row>
    <row r="194" spans="2:3" x14ac:dyDescent="0.3">
      <c r="B194" s="1"/>
      <c r="C194" s="1"/>
    </row>
    <row r="195" spans="2:3" x14ac:dyDescent="0.3">
      <c r="B195" s="1"/>
      <c r="C195" s="1"/>
    </row>
    <row r="196" spans="2:3" x14ac:dyDescent="0.3">
      <c r="B196" s="1"/>
      <c r="C196" s="1"/>
    </row>
    <row r="197" spans="2:3" x14ac:dyDescent="0.3">
      <c r="B197" s="1"/>
      <c r="C197" s="1"/>
    </row>
    <row r="198" spans="2:3" x14ac:dyDescent="0.3">
      <c r="B198" s="1"/>
      <c r="C198" s="1"/>
    </row>
    <row r="199" spans="2:3" x14ac:dyDescent="0.3">
      <c r="B199" s="1"/>
      <c r="C199" s="1"/>
    </row>
    <row r="200" spans="2:3" x14ac:dyDescent="0.3">
      <c r="B200" s="1"/>
      <c r="C200" s="1"/>
    </row>
    <row r="201" spans="2:3" x14ac:dyDescent="0.3">
      <c r="B201" s="1"/>
      <c r="C201" s="1"/>
    </row>
    <row r="202" spans="2:3" x14ac:dyDescent="0.3">
      <c r="B202" s="1"/>
      <c r="C202" s="1"/>
    </row>
    <row r="203" spans="2:3" x14ac:dyDescent="0.3">
      <c r="B203" s="1"/>
      <c r="C203" s="1"/>
    </row>
    <row r="204" spans="2:3" x14ac:dyDescent="0.3">
      <c r="B204" s="1"/>
      <c r="C204" s="1"/>
    </row>
    <row r="205" spans="2:3" x14ac:dyDescent="0.3">
      <c r="B205" s="1"/>
      <c r="C205" s="1"/>
    </row>
    <row r="206" spans="2:3" x14ac:dyDescent="0.3">
      <c r="B206" s="1"/>
      <c r="C206" s="1"/>
    </row>
    <row r="207" spans="2:3" x14ac:dyDescent="0.3">
      <c r="B207" s="1"/>
      <c r="C207" s="1"/>
    </row>
    <row r="208" spans="2:3" x14ac:dyDescent="0.3">
      <c r="B208" s="1"/>
      <c r="C208" s="1"/>
    </row>
    <row r="209" spans="2:3" x14ac:dyDescent="0.3">
      <c r="B209" s="1"/>
      <c r="C209" s="1"/>
    </row>
    <row r="210" spans="2:3" x14ac:dyDescent="0.3">
      <c r="B210" s="1"/>
      <c r="C210" s="1"/>
    </row>
    <row r="211" spans="2:3" x14ac:dyDescent="0.3">
      <c r="B211" s="1"/>
      <c r="C211" s="1"/>
    </row>
    <row r="212" spans="2:3" x14ac:dyDescent="0.3">
      <c r="B212" s="1"/>
      <c r="C212" s="1"/>
    </row>
    <row r="213" spans="2:3" x14ac:dyDescent="0.3">
      <c r="B213" s="1"/>
      <c r="C213" s="1"/>
    </row>
    <row r="214" spans="2:3" x14ac:dyDescent="0.3">
      <c r="B214" s="1"/>
      <c r="C214" s="1"/>
    </row>
    <row r="215" spans="2:3" x14ac:dyDescent="0.3">
      <c r="B215" s="1"/>
      <c r="C215" s="1"/>
    </row>
    <row r="216" spans="2:3" x14ac:dyDescent="0.3">
      <c r="B216" s="1"/>
      <c r="C216" s="1"/>
    </row>
    <row r="217" spans="2:3" x14ac:dyDescent="0.3">
      <c r="B217" s="1"/>
      <c r="C217" s="1"/>
    </row>
    <row r="218" spans="2:3" x14ac:dyDescent="0.3">
      <c r="B218" s="1"/>
      <c r="C218" s="1"/>
    </row>
    <row r="219" spans="2:3" x14ac:dyDescent="0.3">
      <c r="B219" s="1"/>
      <c r="C219" s="1"/>
    </row>
    <row r="220" spans="2:3" x14ac:dyDescent="0.3">
      <c r="B220" s="1"/>
      <c r="C220" s="1"/>
    </row>
    <row r="221" spans="2:3" x14ac:dyDescent="0.3">
      <c r="B221" s="1"/>
      <c r="C221" s="1"/>
    </row>
    <row r="222" spans="2:3" x14ac:dyDescent="0.3">
      <c r="B222" s="1"/>
      <c r="C222" s="1"/>
    </row>
    <row r="223" spans="2:3" x14ac:dyDescent="0.3">
      <c r="B223" s="1"/>
      <c r="C223" s="1"/>
    </row>
    <row r="224" spans="2:3" x14ac:dyDescent="0.3">
      <c r="B224" s="1"/>
      <c r="C224" s="1"/>
    </row>
    <row r="225" spans="2:3" x14ac:dyDescent="0.3">
      <c r="B225" s="1"/>
      <c r="C225" s="1"/>
    </row>
    <row r="226" spans="2:3" x14ac:dyDescent="0.3">
      <c r="B226" s="1"/>
      <c r="C226" s="1"/>
    </row>
    <row r="227" spans="2:3" x14ac:dyDescent="0.3">
      <c r="B227" s="1"/>
      <c r="C227" s="1"/>
    </row>
    <row r="228" spans="2:3" x14ac:dyDescent="0.3">
      <c r="B228" s="1"/>
      <c r="C228" s="1"/>
    </row>
    <row r="229" spans="2:3" x14ac:dyDescent="0.3">
      <c r="B229" s="1"/>
      <c r="C229" s="1"/>
    </row>
    <row r="230" spans="2:3" x14ac:dyDescent="0.3">
      <c r="B230" s="1"/>
      <c r="C230" s="1"/>
    </row>
    <row r="231" spans="2:3" x14ac:dyDescent="0.3">
      <c r="B231" s="1"/>
      <c r="C231" s="1"/>
    </row>
    <row r="232" spans="2:3" x14ac:dyDescent="0.3">
      <c r="B232" s="1"/>
      <c r="C232" s="1"/>
    </row>
    <row r="233" spans="2:3" x14ac:dyDescent="0.3">
      <c r="B233" s="1"/>
      <c r="C233" s="1"/>
    </row>
    <row r="234" spans="2:3" x14ac:dyDescent="0.3">
      <c r="B234" s="1"/>
      <c r="C234" s="1"/>
    </row>
    <row r="235" spans="2:3" x14ac:dyDescent="0.3">
      <c r="B235" s="1"/>
      <c r="C235" s="1"/>
    </row>
    <row r="236" spans="2:3" x14ac:dyDescent="0.3">
      <c r="B236" s="1"/>
      <c r="C236" s="1"/>
    </row>
    <row r="237" spans="2:3" x14ac:dyDescent="0.3">
      <c r="B237" s="1"/>
      <c r="C237" s="1"/>
    </row>
    <row r="238" spans="2:3" x14ac:dyDescent="0.3">
      <c r="B238" s="1"/>
      <c r="C238" s="1"/>
    </row>
    <row r="239" spans="2:3" x14ac:dyDescent="0.3">
      <c r="B239" s="1"/>
      <c r="C239" s="1"/>
    </row>
    <row r="240" spans="2:3" x14ac:dyDescent="0.3">
      <c r="B240" s="1"/>
      <c r="C240" s="1"/>
    </row>
    <row r="241" spans="2:3" x14ac:dyDescent="0.3">
      <c r="B241" s="1"/>
      <c r="C241" s="1"/>
    </row>
    <row r="242" spans="2:3" x14ac:dyDescent="0.3">
      <c r="B242" s="1"/>
      <c r="C242" s="1"/>
    </row>
    <row r="243" spans="2:3" x14ac:dyDescent="0.3">
      <c r="B243" s="1"/>
      <c r="C243" s="1"/>
    </row>
    <row r="244" spans="2:3" x14ac:dyDescent="0.3">
      <c r="B244" s="1"/>
      <c r="C244" s="1"/>
    </row>
    <row r="245" spans="2:3" x14ac:dyDescent="0.3">
      <c r="B245" s="1"/>
      <c r="C245" s="1"/>
    </row>
    <row r="246" spans="2:3" x14ac:dyDescent="0.3">
      <c r="B246" s="1"/>
      <c r="C246" s="1"/>
    </row>
    <row r="247" spans="2:3" x14ac:dyDescent="0.3">
      <c r="B247" s="1"/>
      <c r="C247" s="1"/>
    </row>
    <row r="248" spans="2:3" x14ac:dyDescent="0.3">
      <c r="B248" s="1"/>
      <c r="C248" s="1"/>
    </row>
    <row r="249" spans="2:3" x14ac:dyDescent="0.3">
      <c r="B249" s="1"/>
      <c r="C249" s="1"/>
    </row>
    <row r="250" spans="2:3" x14ac:dyDescent="0.3">
      <c r="B250" s="1"/>
      <c r="C250" s="1"/>
    </row>
    <row r="251" spans="2:3" x14ac:dyDescent="0.3">
      <c r="B251" s="1"/>
      <c r="C251" s="1"/>
    </row>
    <row r="252" spans="2:3" x14ac:dyDescent="0.3">
      <c r="B252" s="1"/>
      <c r="C252" s="1"/>
    </row>
    <row r="253" spans="2:3" x14ac:dyDescent="0.3">
      <c r="B253" s="1"/>
      <c r="C253" s="1"/>
    </row>
    <row r="254" spans="2:3" x14ac:dyDescent="0.3">
      <c r="B254" s="1"/>
      <c r="C254" s="1"/>
    </row>
    <row r="255" spans="2:3" x14ac:dyDescent="0.3">
      <c r="B255" s="1"/>
      <c r="C255" s="1"/>
    </row>
    <row r="256" spans="2:3" x14ac:dyDescent="0.3">
      <c r="B256" s="1"/>
      <c r="C256" s="1"/>
    </row>
    <row r="257" spans="2:3" x14ac:dyDescent="0.3">
      <c r="B257" s="1"/>
      <c r="C257" s="1"/>
    </row>
    <row r="258" spans="2:3" x14ac:dyDescent="0.3">
      <c r="B258" s="1"/>
      <c r="C258" s="1"/>
    </row>
    <row r="259" spans="2:3" x14ac:dyDescent="0.3">
      <c r="B259" s="1"/>
      <c r="C259" s="1"/>
    </row>
    <row r="260" spans="2:3" x14ac:dyDescent="0.3">
      <c r="B260" s="1"/>
      <c r="C260" s="1"/>
    </row>
    <row r="261" spans="2:3" x14ac:dyDescent="0.3">
      <c r="B261" s="1"/>
      <c r="C261" s="1"/>
    </row>
    <row r="262" spans="2:3" x14ac:dyDescent="0.3">
      <c r="B262" s="1"/>
      <c r="C262" s="1"/>
    </row>
    <row r="263" spans="2:3" x14ac:dyDescent="0.3">
      <c r="B263" s="1"/>
      <c r="C263" s="1"/>
    </row>
    <row r="264" spans="2:3" x14ac:dyDescent="0.3">
      <c r="B264" s="1"/>
      <c r="C264" s="1"/>
    </row>
    <row r="265" spans="2:3" x14ac:dyDescent="0.3">
      <c r="B265" s="1"/>
      <c r="C265" s="1"/>
    </row>
    <row r="266" spans="2:3" x14ac:dyDescent="0.3">
      <c r="B266" s="1"/>
      <c r="C266" s="1"/>
    </row>
    <row r="267" spans="2:3" x14ac:dyDescent="0.3">
      <c r="B267" s="1"/>
      <c r="C267" s="1"/>
    </row>
    <row r="268" spans="2:3" x14ac:dyDescent="0.3">
      <c r="B268" s="1"/>
      <c r="C268" s="1"/>
    </row>
    <row r="269" spans="2:3" x14ac:dyDescent="0.3">
      <c r="B269" s="1"/>
      <c r="C269" s="1"/>
    </row>
    <row r="270" spans="2:3" x14ac:dyDescent="0.3">
      <c r="B270" s="1"/>
      <c r="C270" s="1"/>
    </row>
    <row r="271" spans="2:3" x14ac:dyDescent="0.3">
      <c r="B271" s="1"/>
      <c r="C271" s="1"/>
    </row>
    <row r="272" spans="2:3" x14ac:dyDescent="0.3">
      <c r="B272" s="1"/>
      <c r="C272" s="1"/>
    </row>
    <row r="273" spans="2:3" x14ac:dyDescent="0.3">
      <c r="B273" s="1"/>
      <c r="C273" s="1"/>
    </row>
    <row r="274" spans="2:3" x14ac:dyDescent="0.3">
      <c r="B274" s="1"/>
      <c r="C274" s="1"/>
    </row>
    <row r="275" spans="2:3" x14ac:dyDescent="0.3">
      <c r="B275" s="1"/>
      <c r="C275" s="1"/>
    </row>
    <row r="276" spans="2:3" x14ac:dyDescent="0.3">
      <c r="B276" s="1"/>
      <c r="C276" s="1"/>
    </row>
    <row r="277" spans="2:3" x14ac:dyDescent="0.3">
      <c r="B277" s="1"/>
      <c r="C277" s="1"/>
    </row>
    <row r="278" spans="2:3" x14ac:dyDescent="0.3">
      <c r="B278" s="1"/>
      <c r="C278" s="1"/>
    </row>
    <row r="279" spans="2:3" x14ac:dyDescent="0.3">
      <c r="B279" s="1"/>
      <c r="C279" s="1"/>
    </row>
    <row r="280" spans="2:3" x14ac:dyDescent="0.3">
      <c r="B280" s="1"/>
      <c r="C280" s="1"/>
    </row>
    <row r="281" spans="2:3" x14ac:dyDescent="0.3">
      <c r="B281" s="1"/>
      <c r="C281" s="1"/>
    </row>
    <row r="282" spans="2:3" x14ac:dyDescent="0.3">
      <c r="B282" s="1"/>
      <c r="C282" s="1"/>
    </row>
    <row r="283" spans="2:3" x14ac:dyDescent="0.3">
      <c r="B283" s="1"/>
      <c r="C283" s="1"/>
    </row>
    <row r="284" spans="2:3" x14ac:dyDescent="0.3">
      <c r="B284" s="1"/>
      <c r="C284" s="1"/>
    </row>
    <row r="285" spans="2:3" x14ac:dyDescent="0.3">
      <c r="B285" s="1"/>
      <c r="C285" s="1"/>
    </row>
    <row r="286" spans="2:3" x14ac:dyDescent="0.3">
      <c r="B286" s="1"/>
      <c r="C286" s="1"/>
    </row>
    <row r="287" spans="2:3" x14ac:dyDescent="0.3">
      <c r="B287" s="1"/>
      <c r="C287" s="1"/>
    </row>
    <row r="288" spans="2:3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</sheetData>
  <mergeCells count="8">
    <mergeCell ref="A7:A9"/>
    <mergeCell ref="A2:I2"/>
    <mergeCell ref="A3:I3"/>
    <mergeCell ref="A4:I4"/>
    <mergeCell ref="A5:I5"/>
    <mergeCell ref="F7:F9"/>
    <mergeCell ref="I7:I9"/>
    <mergeCell ref="G7:G9"/>
  </mergeCells>
  <printOptions horizontalCentered="1"/>
  <pageMargins left="0.39370078740157483" right="0.39370078740157483" top="0.59055118110236227" bottom="0.59055118110236227" header="0.51181102362204722" footer="0.51181102362204722"/>
  <pageSetup scale="81" orientation="portrait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1</vt:lpstr>
      <vt:lpstr>'Anexo 1'!Área_de_impresión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Jeymy Pilar</dc:creator>
  <cp:lastModifiedBy>Jeymy Pilar</cp:lastModifiedBy>
  <dcterms:created xsi:type="dcterms:W3CDTF">2020-07-21T14:55:28Z</dcterms:created>
  <dcterms:modified xsi:type="dcterms:W3CDTF">2020-07-21T14:56:26Z</dcterms:modified>
</cp:coreProperties>
</file>